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35" firstSheet="1" activeTab="1"/>
  </bookViews>
  <sheets>
    <sheet name="Introductory sub-table (I)(a)" sheetId="1" r:id="rId1"/>
    <sheet name="Table (I)(a)" sheetId="2" r:id="rId2"/>
    <sheet name="Promoter &amp; Promoter Group(I)(b)" sheetId="3" r:id="rId3"/>
    <sheet name="Public (I)(c)(ii)" sheetId="4" r:id="rId4"/>
    <sheet name="locked-in shares (I)(d)" sheetId="5" r:id="rId5"/>
  </sheets>
  <definedNames>
    <definedName name="_xlnm.Print_Area" localSheetId="4">'locked-in shares (I)(d)'!$A$1:$E$29</definedName>
    <definedName name="_xlnm.Print_Area" localSheetId="2">'Promoter &amp; Promoter Group(I)(b)'!$A$1:$AL$35</definedName>
    <definedName name="_xlnm.Print_Area" localSheetId="3">'Public (I)(c)(ii)'!$A$1:$I$26</definedName>
  </definedNames>
  <calcPr fullCalcOnLoad="1"/>
</workbook>
</file>

<file path=xl/sharedStrings.xml><?xml version="1.0" encoding="utf-8"?>
<sst xmlns="http://schemas.openxmlformats.org/spreadsheetml/2006/main" count="194" uniqueCount="166">
  <si>
    <t>Statement Showing Shareholding Pattern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</si>
  <si>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</si>
  <si>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</si>
  <si>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</si>
  <si>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</si>
  <si>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</si>
  <si>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</si>
  <si>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</si>
  <si>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t>As a percentage of (A+B+C)</t>
  </si>
  <si>
    <t>Number of shares</t>
  </si>
  <si>
    <t xml:space="preserve">As a percentage  </t>
  </si>
  <si>
    <t>(A)</t>
  </si>
  <si>
    <t xml:space="preserve"> </t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</si>
  <si>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</si>
  <si>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</si>
  <si>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</si>
  <si>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</si>
  <si>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</si>
  <si>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</si>
  <si>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</si>
  <si>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</si>
  <si>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</si>
  <si>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</si>
  <si>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</si>
  <si>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</si>
  <si>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Other Individuals</t>
  </si>
  <si>
    <t>(e-ii)</t>
  </si>
  <si>
    <t>Mutual Fund</t>
  </si>
  <si>
    <t>(e-iii)</t>
  </si>
  <si>
    <t>Body Corp in Concert</t>
  </si>
  <si>
    <t>(e-iv)</t>
  </si>
  <si>
    <t>Non Government Institutions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</si>
  <si>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</si>
  <si>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</si>
  <si>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</si>
  <si>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</si>
  <si>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</si>
  <si>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</si>
  <si>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</si>
  <si>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</si>
  <si>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Sub Total(A)(2)</t>
  </si>
  <si>
    <t>Total Shareholding of Promoter and Promoter Group (A)= (A)(1)+(A)(2)</t>
  </si>
  <si>
    <t>(B)</t>
  </si>
  <si>
    <t>Public shareholding</t>
  </si>
  <si>
    <t>Mutual  Funds/ UTI</t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</si>
  <si>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</si>
  <si>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</si>
  <si>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</si>
  <si>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</si>
  <si>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</si>
  <si>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</si>
  <si>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</si>
  <si>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</si>
  <si>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Any Other (specify)</t>
  </si>
  <si>
    <t>Sub-Total (B)(1)</t>
  </si>
  <si>
    <t>B 2</t>
  </si>
  <si>
    <t>Non-institutions</t>
  </si>
  <si>
    <t>(a-i)</t>
  </si>
  <si>
    <t>Corporate Client Bene</t>
  </si>
  <si>
    <t>(a-ii)</t>
  </si>
  <si>
    <t>Corporate client Margin</t>
  </si>
  <si>
    <t>(a-iii)</t>
  </si>
  <si>
    <t>Corporate Body (Offer)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</si>
  <si>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</si>
  <si>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</si>
  <si>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</si>
  <si>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</si>
  <si>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</si>
  <si>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(c-i)</t>
  </si>
  <si>
    <t>NRI Individuals (Non Rep)</t>
  </si>
  <si>
    <t>(c-ii)</t>
  </si>
  <si>
    <t>OCB</t>
  </si>
  <si>
    <t>(c-iii)</t>
  </si>
  <si>
    <t>(c-iv)</t>
  </si>
  <si>
    <t>NRI (Repatriation)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</si>
  <si>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</si>
  <si>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</si>
  <si>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</si>
  <si>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</si>
  <si>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</si>
  <si>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>GRAND TOTAL (A)+(B)+(C)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</si>
  <si>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</si>
  <si>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(I)(b)</t>
  </si>
  <si>
    <t>Sr. No.</t>
  </si>
  <si>
    <t>Name of the shareholder</t>
  </si>
  <si>
    <t>As a % of grand total         (A) +(B) +( C )</t>
  </si>
  <si>
    <t>As a percentage</t>
  </si>
  <si>
    <t>As a % of grand total (A)+(B)+(C) of sub-clause (I)(a )</t>
  </si>
  <si>
    <t>(I)(d)</t>
  </si>
  <si>
    <t>Statement showing details of locked-in shares</t>
  </si>
  <si>
    <t>Number of locked-in shares</t>
  </si>
  <si>
    <r>
      <t xml:space="preserve">Financial Institutions </t>
    </r>
    <r>
      <rPr>
        <vertAlign val="superscript"/>
        <sz val="12"/>
        <color indexed="8"/>
        <rFont val="Times New Roman"/>
        <family val="1"/>
      </rPr>
      <t xml:space="preserve">/ </t>
    </r>
    <r>
      <rPr>
        <sz val="12"/>
        <color indexed="8"/>
        <rFont val="Times New Roman"/>
        <family val="1"/>
      </rPr>
      <t>Banks</t>
    </r>
  </si>
  <si>
    <r>
      <t>Shareholding of Promoter and Promoter Group</t>
    </r>
    <r>
      <rPr>
        <b/>
        <vertAlign val="superscript"/>
        <sz val="12"/>
        <color indexed="8"/>
        <rFont val="Times New Roman"/>
        <family val="1"/>
      </rPr>
      <t>2</t>
    </r>
  </si>
  <si>
    <t>No. of partly paid-up shares</t>
  </si>
  <si>
    <t>Held by public</t>
  </si>
  <si>
    <t>Outstanding convertible securities:-</t>
  </si>
  <si>
    <t>(1)</t>
  </si>
  <si>
    <t>Promoter and Promoter Group</t>
  </si>
  <si>
    <t>(2)</t>
  </si>
  <si>
    <t>Public</t>
  </si>
  <si>
    <t>Foreign Bodies</t>
  </si>
  <si>
    <t xml:space="preserve"> Introductory sub-table (I)(a)</t>
  </si>
  <si>
    <t xml:space="preserve">Name of the Company: </t>
  </si>
  <si>
    <t xml:space="preserve">Scrip Code, Name of the scrip, class of security: </t>
  </si>
  <si>
    <t xml:space="preserve">Quarter ended: </t>
  </si>
  <si>
    <t xml:space="preserve">Partly paid-up shares:- 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</si>
  <si>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</si>
  <si>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</si>
  <si>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</si>
  <si>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Total - D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</si>
  <si>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</si>
  <si>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</si>
  <si>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</si>
  <si>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</si>
  <si>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</si>
  <si>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>Total - E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</si>
  <si>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</si>
  <si>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</si>
  <si>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</si>
  <si>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</si>
  <si>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</si>
  <si>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- F</t>
  </si>
  <si>
    <t>Total  paid-up  capital of  the  company, assuming  full 
conversion  of warrants  and 
convertible securities</t>
  </si>
  <si>
    <t>Table (I)(a)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</si>
  <si>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</si>
  <si>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</si>
  <si>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</si>
  <si>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</si>
  <si>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</si>
  <si>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</si>
  <si>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</si>
  <si>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No.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</si>
  <si>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</si>
  <si>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</si>
  <si>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</si>
  <si>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</si>
  <si>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(I)</t>
  </si>
  <si>
    <t>(II)</t>
  </si>
  <si>
    <t>(III)</t>
  </si>
  <si>
    <t>(IV)</t>
  </si>
  <si>
    <t>(V)</t>
  </si>
  <si>
    <t>(VI)=(V)/(III)*100</t>
  </si>
  <si>
    <t>(VII)</t>
  </si>
  <si>
    <t>(VIII)</t>
  </si>
  <si>
    <t>(IX)</t>
  </si>
  <si>
    <t>(X)</t>
  </si>
  <si>
    <t>(XI)</t>
  </si>
  <si>
    <t>(XII)</t>
  </si>
  <si>
    <t>(I)(c)(ii)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</si>
  <si>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</si>
  <si>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</si>
  <si>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</si>
  <si>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</si>
  <si>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</si>
  <si>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</si>
  <si>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</si>
  <si>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</si>
  <si>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Locked-in shares as a (%) percentage of total number of shares {i.e., Grand Total (A)+(B)+(C) indicated in Statement at para (I)(a) above}</t>
  </si>
  <si>
    <t>Promoter / Promoter Group / Public</t>
  </si>
  <si>
    <t>CINERAD COMMUNICATIONS LIMITED</t>
  </si>
  <si>
    <t>PRADEEP KUMAR DAGA</t>
  </si>
  <si>
    <t>VINITA DAGA</t>
  </si>
  <si>
    <t>Total</t>
  </si>
  <si>
    <t>NIL</t>
  </si>
  <si>
    <t>Nil</t>
  </si>
  <si>
    <t>31/03/2013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</si>
</sst>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;[Red]0.00"/>
    <numFmt numFmtId="170" formatCode="0.000"/>
    <numFmt numFmtId="171" formatCode="0;[Red]0"/>
    <numFmt numFmtId="172" formatCode="[$-409]h:mm:ss\ AM/PM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16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169" fontId="1" fillId="0" borderId="10" xfId="0" applyNumberFormat="1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169" fontId="3" fillId="0" borderId="1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9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1" fontId="3" fillId="0" borderId="10" xfId="0" applyNumberFormat="1" applyFont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9" fontId="1" fillId="0" borderId="0" xfId="0" applyNumberFormat="1" applyFont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169" fontId="1" fillId="0" borderId="13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169" fontId="1" fillId="0" borderId="10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2" fontId="3" fillId="0" borderId="0" xfId="0" applyNumberFormat="1" applyFont="1" applyBorder="1" applyAlignment="1" applyProtection="1" quotePrefix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/>
      <protection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173" fontId="3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3" fontId="3" fillId="0" borderId="10" xfId="0" applyNumberFormat="1" applyFont="1" applyBorder="1" applyAlignment="1" applyProtection="1">
      <alignment horizontal="center" vertical="top" wrapText="1"/>
      <protection/>
    </xf>
    <xf numFmtId="173" fontId="1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 horizontal="center"/>
      <protection/>
    </xf>
    <xf numFmtId="173" fontId="1" fillId="0" borderId="10" xfId="0" applyNumberFormat="1" applyFont="1" applyBorder="1" applyAlignment="1" applyProtection="1">
      <alignment horizontal="center"/>
      <protection/>
    </xf>
    <xf numFmtId="173" fontId="1" fillId="0" borderId="0" xfId="0" applyNumberFormat="1" applyFont="1" applyBorder="1" applyAlignment="1" applyProtection="1">
      <alignment horizontal="center"/>
      <protection/>
    </xf>
    <xf numFmtId="173" fontId="3" fillId="0" borderId="0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 vertical="justify"/>
      <protection/>
    </xf>
    <xf numFmtId="173" fontId="1" fillId="0" borderId="25" xfId="0" applyNumberFormat="1" applyFont="1" applyBorder="1" applyAlignment="1" applyProtection="1">
      <alignment/>
      <protection/>
    </xf>
    <xf numFmtId="173" fontId="0" fillId="0" borderId="0" xfId="0" applyNumberFormat="1" applyBorder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 quotePrefix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2" fontId="10" fillId="0" borderId="15" xfId="0" applyNumberFormat="1" applyFont="1" applyBorder="1" applyAlignment="1" applyProtection="1">
      <alignment horizontal="center"/>
      <protection/>
    </xf>
    <xf numFmtId="2" fontId="10" fillId="0" borderId="20" xfId="0" applyNumberFormat="1" applyFont="1" applyBorder="1" applyAlignment="1" applyProtection="1">
      <alignment horizontal="center"/>
      <protection/>
    </xf>
    <xf numFmtId="2" fontId="10" fillId="0" borderId="21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justify"/>
      <protection/>
    </xf>
    <xf numFmtId="0" fontId="3" fillId="0" borderId="18" xfId="0" applyFont="1" applyBorder="1" applyAlignment="1" applyProtection="1">
      <alignment horizontal="center" vertical="justify"/>
      <protection/>
    </xf>
    <xf numFmtId="0" fontId="3" fillId="0" borderId="10" xfId="0" applyFont="1" applyBorder="1" applyAlignment="1" applyProtection="1">
      <alignment horizontal="center" vertical="justify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73" fontId="3" fillId="0" borderId="1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9.28125" style="0" bestFit="1" customWidth="1"/>
    <col min="2" max="2" width="27.140625" style="0" customWidth="1"/>
    <col min="3" max="3" width="27.421875" style="0" customWidth="1"/>
    <col min="4" max="4" width="32.28125" style="51" customWidth="1"/>
    <col min="5" max="5" width="16.57421875" style="51" bestFit="1" customWidth="1"/>
    <col min="6" max="9" width="9.140625" style="51" customWidth="1"/>
  </cols>
  <sheetData>
    <row r="1" spans="2:3" ht="12.75">
      <c r="B1" s="110" t="s">
        <v>101</v>
      </c>
      <c r="C1" s="110"/>
    </row>
    <row r="2" ht="13.5" thickBot="1"/>
    <row r="3" spans="1:4" ht="12.75">
      <c r="A3" s="82" t="s">
        <v>102</v>
      </c>
      <c r="B3" s="111" t="s">
        <v>159</v>
      </c>
      <c r="C3" s="111"/>
      <c r="D3" s="112"/>
    </row>
    <row r="4" spans="1:4" ht="25.5">
      <c r="A4" s="84" t="s">
        <v>103</v>
      </c>
      <c r="B4" s="113">
        <v>530457</v>
      </c>
      <c r="C4" s="113"/>
      <c r="D4" s="114"/>
    </row>
    <row r="5" spans="1:4" ht="13.5" thickBot="1">
      <c r="A5" s="83" t="s">
        <v>104</v>
      </c>
      <c r="B5" s="115" t="s">
        <v>165</v>
      </c>
      <c r="C5" s="116"/>
      <c r="D5" s="117"/>
    </row>
    <row r="6" spans="1:3" ht="13.5" thickBot="1">
      <c r="A6" s="50"/>
      <c r="B6" s="51"/>
      <c r="C6" s="51"/>
    </row>
    <row r="7" spans="1:9" ht="27" thickBot="1">
      <c r="A7" s="60" t="s">
        <v>105</v>
      </c>
      <c r="B7" s="61" t="s">
        <v>93</v>
      </c>
      <c r="C7" s="61" t="s">
        <v>106</v>
      </c>
      <c r="D7" s="62" t="s">
        <v>107</v>
      </c>
      <c r="E7" s="54"/>
      <c r="F7" s="55"/>
      <c r="G7" s="56"/>
      <c r="H7" s="32"/>
      <c r="I7" s="57"/>
    </row>
    <row r="8" spans="1:9" ht="15.75">
      <c r="A8" s="65"/>
      <c r="B8" s="66"/>
      <c r="C8" s="67"/>
      <c r="D8" s="66"/>
      <c r="E8" s="54"/>
      <c r="F8" s="55"/>
      <c r="G8" s="56"/>
      <c r="H8" s="32"/>
      <c r="I8" s="57"/>
    </row>
    <row r="9" spans="1:9" ht="15.75">
      <c r="A9" s="68" t="s">
        <v>108</v>
      </c>
      <c r="B9" s="63">
        <v>0</v>
      </c>
      <c r="C9" s="64" t="str">
        <f>IF(ISERROR(ROUND((B9/B12)*100,2)),"NIL",ROUND((B9/B12)*100,2))</f>
        <v>NIL</v>
      </c>
      <c r="D9" s="63">
        <f>IF(ISERROR(ROUND((B9/'Table (I)(a)'!D65)*100,2)),"NIL",ROUND((B9/'Table (I)(a)'!D65)*100,2))</f>
        <v>0</v>
      </c>
      <c r="E9" s="58"/>
      <c r="F9" s="55"/>
      <c r="G9" s="56"/>
      <c r="H9" s="32"/>
      <c r="I9" s="57"/>
    </row>
    <row r="10" spans="1:9" ht="15.75">
      <c r="A10" s="59" t="s">
        <v>94</v>
      </c>
      <c r="B10" s="15">
        <v>0</v>
      </c>
      <c r="C10" s="52" t="str">
        <f>IF(ISERROR((100-C9)),"NIL",(100-C9))</f>
        <v>NIL</v>
      </c>
      <c r="D10" s="15">
        <f>IF(ISERROR(ROUND((B10/'Table (I)(a)'!D65)*100,2)),"NIL",ROUND((B10/'Table (I)(a)'!D65)*100,2))</f>
        <v>0</v>
      </c>
      <c r="E10" s="58"/>
      <c r="F10" s="55"/>
      <c r="G10" s="56"/>
      <c r="H10" s="32"/>
      <c r="I10" s="57"/>
    </row>
    <row r="11" spans="1:9" ht="15.75">
      <c r="A11" s="59"/>
      <c r="B11" s="15"/>
      <c r="C11" s="52"/>
      <c r="D11" s="15"/>
      <c r="E11" s="58"/>
      <c r="F11" s="55"/>
      <c r="G11" s="56"/>
      <c r="H11" s="32"/>
      <c r="I11" s="57"/>
    </row>
    <row r="12" spans="1:9" ht="15.75">
      <c r="A12" s="69" t="s">
        <v>109</v>
      </c>
      <c r="B12" s="4" t="str">
        <f>IF(SUM(B9:B10)=0,"NIL",SUM(B9:B10))</f>
        <v>NIL</v>
      </c>
      <c r="C12" s="15" t="str">
        <f>IF(SUM(C9:C10)=0,"NIL",SUM(C9:C10))</f>
        <v>NIL</v>
      </c>
      <c r="D12" s="15" t="str">
        <f>IF(SUM(D9:D10)=0,"NIL",SUM(D9:D10))</f>
        <v>NIL</v>
      </c>
      <c r="E12" s="58"/>
      <c r="F12" s="55"/>
      <c r="G12" s="56"/>
      <c r="H12" s="32"/>
      <c r="I12" s="57"/>
    </row>
    <row r="13" spans="1:9" ht="16.5" thickBot="1">
      <c r="A13" s="72"/>
      <c r="B13" s="58"/>
      <c r="C13" s="58"/>
      <c r="D13" s="58"/>
      <c r="E13" s="58"/>
      <c r="F13" s="55"/>
      <c r="G13" s="56"/>
      <c r="H13" s="32"/>
      <c r="I13" s="57"/>
    </row>
    <row r="14" spans="1:9" ht="52.5" thickBot="1">
      <c r="A14" s="70" t="s">
        <v>95</v>
      </c>
      <c r="B14" s="61" t="s">
        <v>110</v>
      </c>
      <c r="C14" s="61" t="s">
        <v>111</v>
      </c>
      <c r="D14" s="62" t="s">
        <v>112</v>
      </c>
      <c r="E14" s="58"/>
      <c r="F14" s="55"/>
      <c r="G14" s="56"/>
      <c r="H14" s="32"/>
      <c r="I14" s="57"/>
    </row>
    <row r="15" spans="1:9" ht="15.75">
      <c r="A15" s="71"/>
      <c r="B15" s="71"/>
      <c r="C15" s="71"/>
      <c r="D15" s="71"/>
      <c r="E15" s="58"/>
      <c r="F15" s="55"/>
      <c r="G15" s="56"/>
      <c r="H15" s="32"/>
      <c r="I15" s="57"/>
    </row>
    <row r="16" spans="1:9" ht="15.75">
      <c r="A16" s="68" t="s">
        <v>113</v>
      </c>
      <c r="B16" s="15">
        <v>0</v>
      </c>
      <c r="C16" s="52" t="str">
        <f>IF(ISERROR(ROUND((B16/B19)*100,2)),"NIL",ROUND((B16/B19)*100,2))</f>
        <v>NIL</v>
      </c>
      <c r="D16" s="15" t="str">
        <f>IF(ISERROR(ROUND((B16/(B19+'Table (I)(a)'!D65))*100,2)),"NIL",ROUND((B16/(B19+'Table (I)(a)'!D65))*100,2))</f>
        <v>NIL</v>
      </c>
      <c r="E16" s="58"/>
      <c r="F16" s="55"/>
      <c r="G16" s="56"/>
      <c r="H16" s="32"/>
      <c r="I16" s="57"/>
    </row>
    <row r="17" spans="1:9" ht="15.75">
      <c r="A17" s="59" t="s">
        <v>114</v>
      </c>
      <c r="B17" s="15">
        <v>0</v>
      </c>
      <c r="C17" s="52" t="str">
        <f>IF(ISERROR((100-C16)),"NIL",(100-C16))</f>
        <v>NIL</v>
      </c>
      <c r="D17" s="15" t="str">
        <f>IF(ISERROR(ROUND((B17/(B19+'Table (I)(a)'!D65))*100,2)),"NIL",ROUND((B17/(B19+'Table (I)(a)'!D65))*100,2))</f>
        <v>NIL</v>
      </c>
      <c r="E17" s="58"/>
      <c r="F17" s="55"/>
      <c r="G17" s="56"/>
      <c r="H17" s="32"/>
      <c r="I17" s="57"/>
    </row>
    <row r="18" spans="1:9" ht="15.75">
      <c r="A18" s="59"/>
      <c r="B18" s="15"/>
      <c r="C18" s="52"/>
      <c r="D18" s="15"/>
      <c r="E18" s="58"/>
      <c r="F18" s="55"/>
      <c r="G18" s="56"/>
      <c r="H18" s="32"/>
      <c r="I18" s="57"/>
    </row>
    <row r="19" spans="1:9" ht="15.75">
      <c r="A19" s="69" t="s">
        <v>115</v>
      </c>
      <c r="B19" s="4" t="str">
        <f>IF(SUM(B16:B17)=0,"NIL",SUM(B16:B17))</f>
        <v>NIL</v>
      </c>
      <c r="C19" s="15" t="str">
        <f>IF(SUM(C16:C17)=0,"NIL",SUM(C16:C17))</f>
        <v>NIL</v>
      </c>
      <c r="D19" s="15" t="str">
        <f>IF(SUM(D16:D17)=0,"NIL",SUM(D16:D17))</f>
        <v>NIL</v>
      </c>
      <c r="E19" s="58"/>
      <c r="F19" s="55"/>
      <c r="G19" s="56"/>
      <c r="H19" s="32"/>
      <c r="I19" s="57"/>
    </row>
    <row r="20" spans="1:9" ht="16.5" thickBot="1">
      <c r="A20" s="72"/>
      <c r="B20" s="58"/>
      <c r="C20" s="58"/>
      <c r="D20" s="58"/>
      <c r="E20" s="58"/>
      <c r="F20" s="55"/>
      <c r="G20" s="56"/>
      <c r="H20" s="32"/>
      <c r="I20" s="57"/>
    </row>
    <row r="21" spans="1:9" ht="39.75" thickBot="1">
      <c r="A21" s="60" t="s">
        <v>116</v>
      </c>
      <c r="B21" s="61" t="s">
        <v>117</v>
      </c>
      <c r="C21" s="61" t="s">
        <v>118</v>
      </c>
      <c r="D21" s="62" t="s">
        <v>119</v>
      </c>
      <c r="E21" s="58"/>
      <c r="F21" s="55"/>
      <c r="G21" s="56"/>
      <c r="H21" s="32"/>
      <c r="I21" s="57"/>
    </row>
    <row r="22" spans="1:9" ht="15.75">
      <c r="A22" s="73"/>
      <c r="B22" s="71"/>
      <c r="C22" s="71"/>
      <c r="D22" s="71"/>
      <c r="E22" s="58"/>
      <c r="F22" s="55"/>
      <c r="G22" s="56"/>
      <c r="H22" s="32"/>
      <c r="I22" s="57"/>
    </row>
    <row r="23" spans="1:9" ht="15.75">
      <c r="A23" s="68" t="s">
        <v>120</v>
      </c>
      <c r="B23" s="15">
        <v>0</v>
      </c>
      <c r="C23" s="52" t="str">
        <f>IF(ISERROR(ROUND((B23/B26)*100,2)),"NIL",ROUND((B23/B26)*100,2))</f>
        <v>NIL</v>
      </c>
      <c r="D23" s="15" t="str">
        <f>IF(ISERROR(ROUND((B23/(B26+'Table (I)(a)'!D65))*100,2)),"NIL",ROUND((B23/(B26+'Table (I)(a)'!D65))*100,2))</f>
        <v>NIL</v>
      </c>
      <c r="E23" s="58"/>
      <c r="F23" s="55"/>
      <c r="G23" s="56"/>
      <c r="H23" s="32"/>
      <c r="I23" s="57"/>
    </row>
    <row r="24" spans="1:9" ht="15.75">
      <c r="A24" s="59" t="s">
        <v>114</v>
      </c>
      <c r="B24" s="15">
        <v>0</v>
      </c>
      <c r="C24" s="52" t="str">
        <f>IF(ISERROR((100-C23)),"NIL",(100-C23))</f>
        <v>NIL</v>
      </c>
      <c r="D24" s="15" t="str">
        <f>IF(ISERROR(ROUND((B24/(B26+'Table (I)(a)'!D65))*100,2)),"NIL",ROUND((B24/(B26+'Table (I)(a)'!D65))*100,2))</f>
        <v>NIL</v>
      </c>
      <c r="E24" s="58"/>
      <c r="F24" s="55"/>
      <c r="G24" s="56"/>
      <c r="H24" s="32"/>
      <c r="I24" s="57"/>
    </row>
    <row r="25" spans="1:9" ht="15.75">
      <c r="A25" s="59"/>
      <c r="B25" s="15"/>
      <c r="C25" s="52"/>
      <c r="D25" s="15"/>
      <c r="E25" s="58"/>
      <c r="F25" s="55"/>
      <c r="G25" s="56"/>
      <c r="H25" s="32"/>
      <c r="I25" s="57"/>
    </row>
    <row r="26" spans="1:9" ht="15.75">
      <c r="A26" s="69" t="s">
        <v>121</v>
      </c>
      <c r="B26" s="4" t="str">
        <f>IF(SUM(B23:B24)=0,"NIL",SUM(B23:B24))</f>
        <v>NIL</v>
      </c>
      <c r="C26" s="52" t="str">
        <f>IF(SUM(C23:C24)=0,"NIL",SUM(C23:C24))</f>
        <v>NIL</v>
      </c>
      <c r="D26" s="15" t="str">
        <f>IF(SUM(D23:D24)=0,"NIL",SUM(D23:D24))</f>
        <v>NIL</v>
      </c>
      <c r="E26" s="58"/>
      <c r="F26" s="55"/>
      <c r="G26" s="56"/>
      <c r="H26" s="32"/>
      <c r="I26" s="57"/>
    </row>
    <row r="27" spans="1:9" ht="16.5" thickBot="1">
      <c r="A27" s="69"/>
      <c r="B27" s="53"/>
      <c r="C27" s="74"/>
      <c r="D27" s="75"/>
      <c r="E27" s="58"/>
      <c r="F27" s="55"/>
      <c r="G27" s="56"/>
      <c r="H27" s="32"/>
      <c r="I27" s="57"/>
    </row>
    <row r="28" spans="1:9" ht="52.5" thickBot="1">
      <c r="A28" s="70" t="s">
        <v>122</v>
      </c>
      <c r="B28" s="107">
        <f>IF(ISERROR('Table (I)(a)'!D65+B16+B17+B23+B24),"NIL",('Table (I)(a)'!D65+B16+B17+B23+B24))</f>
        <v>5200000</v>
      </c>
      <c r="C28" s="108"/>
      <c r="D28" s="109"/>
      <c r="E28" s="58"/>
      <c r="F28" s="55"/>
      <c r="G28" s="56"/>
      <c r="H28" s="32"/>
      <c r="I28" s="57"/>
    </row>
  </sheetData>
  <sheetProtection/>
  <mergeCells count="5">
    <mergeCell ref="B28:D28"/>
    <mergeCell ref="B1:C1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5" zoomScaleNormal="75" zoomScaleSheetLayoutView="75" zoomScalePageLayoutView="0" workbookViewId="0" topLeftCell="A1">
      <selection activeCell="C7" sqref="C7"/>
    </sheetView>
  </sheetViews>
  <sheetFormatPr defaultColWidth="9.140625" defaultRowHeight="12.75"/>
  <cols>
    <col min="1" max="1" width="16.00390625" style="36" customWidth="1"/>
    <col min="2" max="2" width="41.28125" style="33" customWidth="1"/>
    <col min="3" max="3" width="14.57421875" style="33" customWidth="1"/>
    <col min="4" max="4" width="19.421875" style="36" customWidth="1"/>
    <col min="5" max="5" width="19.8515625" style="36" customWidth="1"/>
    <col min="6" max="6" width="18.140625" style="37" customWidth="1"/>
    <col min="7" max="7" width="19.7109375" style="37" customWidth="1"/>
    <col min="8" max="8" width="12.00390625" style="33" bestFit="1" customWidth="1"/>
    <col min="9" max="9" width="12.140625" style="38" bestFit="1" customWidth="1"/>
    <col min="10" max="16384" width="9.140625" style="33" customWidth="1"/>
  </cols>
  <sheetData>
    <row r="1" spans="1:9" ht="18.75">
      <c r="A1" s="120" t="s">
        <v>0</v>
      </c>
      <c r="B1" s="121"/>
      <c r="C1" s="121"/>
      <c r="D1" s="121"/>
      <c r="E1" s="121"/>
      <c r="F1" s="121"/>
      <c r="G1" s="121"/>
      <c r="H1" s="121"/>
      <c r="I1" s="122"/>
    </row>
    <row r="2" spans="1:9" ht="18.75">
      <c r="A2" s="123"/>
      <c r="B2" s="124"/>
      <c r="C2" s="125"/>
      <c r="D2" s="120" t="s">
        <v>123</v>
      </c>
      <c r="E2" s="122"/>
      <c r="F2" s="126"/>
      <c r="G2" s="127"/>
      <c r="H2" s="127"/>
      <c r="I2" s="128"/>
    </row>
    <row r="3" spans="1:9" s="32" customFormat="1" ht="34.5" customHeight="1">
      <c r="A3" s="118" t="s">
        <v>1</v>
      </c>
      <c r="B3" s="118" t="s">
        <v>2</v>
      </c>
      <c r="C3" s="118" t="s">
        <v>3</v>
      </c>
      <c r="D3" s="118" t="s">
        <v>4</v>
      </c>
      <c r="E3" s="118" t="s">
        <v>5</v>
      </c>
      <c r="F3" s="118" t="s">
        <v>6</v>
      </c>
      <c r="G3" s="118"/>
      <c r="H3" s="119" t="s">
        <v>7</v>
      </c>
      <c r="I3" s="119"/>
    </row>
    <row r="4" spans="1:9" s="32" customFormat="1" ht="34.5">
      <c r="A4" s="118"/>
      <c r="B4" s="118"/>
      <c r="C4" s="118"/>
      <c r="D4" s="118"/>
      <c r="E4" s="118"/>
      <c r="F4" s="2" t="s">
        <v>81</v>
      </c>
      <c r="G4" s="2" t="s">
        <v>8</v>
      </c>
      <c r="H4" s="3" t="s">
        <v>9</v>
      </c>
      <c r="I4" s="17" t="s">
        <v>10</v>
      </c>
    </row>
    <row r="5" spans="1:9" s="32" customFormat="1" ht="34.5">
      <c r="A5" s="26" t="s">
        <v>11</v>
      </c>
      <c r="B5" s="16" t="s">
        <v>92</v>
      </c>
      <c r="C5" s="1"/>
      <c r="D5" s="4" t="s">
        <v>12</v>
      </c>
      <c r="E5" s="4"/>
      <c r="F5" s="24"/>
      <c r="G5" s="24"/>
      <c r="H5" s="1"/>
      <c r="I5" s="25"/>
    </row>
    <row r="6" spans="1:9" s="32" customFormat="1" ht="15.75">
      <c r="A6" s="26">
        <v>1</v>
      </c>
      <c r="B6" s="16" t="s">
        <v>13</v>
      </c>
      <c r="C6" s="4"/>
      <c r="D6" s="4"/>
      <c r="E6" s="4"/>
      <c r="F6" s="24"/>
      <c r="G6" s="24"/>
      <c r="H6" s="1"/>
      <c r="I6" s="25"/>
    </row>
    <row r="7" spans="1:9" ht="15.75">
      <c r="A7" s="21" t="s">
        <v>14</v>
      </c>
      <c r="B7" s="22" t="s">
        <v>15</v>
      </c>
      <c r="C7" s="15">
        <v>2</v>
      </c>
      <c r="D7" s="15">
        <v>2360271</v>
      </c>
      <c r="E7" s="15">
        <v>2360271</v>
      </c>
      <c r="F7" s="19">
        <f aca="true" t="shared" si="0" ref="F7:F15">(D7*100)/$D$59</f>
        <v>45.389826923076924</v>
      </c>
      <c r="G7" s="19">
        <f aca="true" t="shared" si="1" ref="G7:G15">(D7*100)/$D$65</f>
        <v>45.389826923076924</v>
      </c>
      <c r="H7" s="18">
        <v>0</v>
      </c>
      <c r="I7" s="20"/>
    </row>
    <row r="8" spans="1:9" ht="15.75">
      <c r="A8" s="21" t="s">
        <v>16</v>
      </c>
      <c r="B8" s="22" t="s">
        <v>17</v>
      </c>
      <c r="C8" s="15">
        <v>0</v>
      </c>
      <c r="D8" s="15">
        <v>0</v>
      </c>
      <c r="E8" s="15">
        <v>0</v>
      </c>
      <c r="F8" s="19">
        <f t="shared" si="0"/>
        <v>0</v>
      </c>
      <c r="G8" s="19">
        <f t="shared" si="1"/>
        <v>0</v>
      </c>
      <c r="H8" s="18">
        <v>0</v>
      </c>
      <c r="I8" s="20"/>
    </row>
    <row r="9" spans="1:9" ht="15.75">
      <c r="A9" s="21" t="s">
        <v>18</v>
      </c>
      <c r="B9" s="22" t="s">
        <v>19</v>
      </c>
      <c r="C9" s="15">
        <v>0</v>
      </c>
      <c r="D9" s="15">
        <v>0</v>
      </c>
      <c r="E9" s="15">
        <v>0</v>
      </c>
      <c r="F9" s="19">
        <f t="shared" si="0"/>
        <v>0</v>
      </c>
      <c r="G9" s="19">
        <f t="shared" si="1"/>
        <v>0</v>
      </c>
      <c r="H9" s="18">
        <v>0</v>
      </c>
      <c r="I9" s="20"/>
    </row>
    <row r="10" spans="1:9" ht="15.75">
      <c r="A10" s="21" t="s">
        <v>20</v>
      </c>
      <c r="B10" s="22" t="s">
        <v>21</v>
      </c>
      <c r="C10" s="15">
        <v>0</v>
      </c>
      <c r="D10" s="15">
        <v>0</v>
      </c>
      <c r="E10" s="15">
        <v>0</v>
      </c>
      <c r="F10" s="19">
        <f t="shared" si="0"/>
        <v>0</v>
      </c>
      <c r="G10" s="19">
        <f t="shared" si="1"/>
        <v>0</v>
      </c>
      <c r="H10" s="18">
        <v>0</v>
      </c>
      <c r="I10" s="20"/>
    </row>
    <row r="11" spans="1:9" ht="15.75">
      <c r="A11" s="21" t="s">
        <v>22</v>
      </c>
      <c r="B11" s="22" t="s">
        <v>23</v>
      </c>
      <c r="C11" s="15">
        <v>0</v>
      </c>
      <c r="D11" s="15">
        <v>0</v>
      </c>
      <c r="E11" s="15">
        <v>0</v>
      </c>
      <c r="F11" s="19">
        <f t="shared" si="0"/>
        <v>0</v>
      </c>
      <c r="G11" s="19">
        <f t="shared" si="1"/>
        <v>0</v>
      </c>
      <c r="H11" s="18">
        <v>0</v>
      </c>
      <c r="I11" s="20"/>
    </row>
    <row r="12" spans="1:9" ht="15.75">
      <c r="A12" s="21" t="s">
        <v>24</v>
      </c>
      <c r="B12" s="22" t="s">
        <v>25</v>
      </c>
      <c r="C12" s="15">
        <v>0</v>
      </c>
      <c r="D12" s="15">
        <v>0</v>
      </c>
      <c r="E12" s="15">
        <v>0</v>
      </c>
      <c r="F12" s="19">
        <f t="shared" si="0"/>
        <v>0</v>
      </c>
      <c r="G12" s="19">
        <f t="shared" si="1"/>
        <v>0</v>
      </c>
      <c r="H12" s="18">
        <v>0</v>
      </c>
      <c r="I12" s="20"/>
    </row>
    <row r="13" spans="1:9" ht="15.75">
      <c r="A13" s="21" t="s">
        <v>26</v>
      </c>
      <c r="B13" s="22" t="s">
        <v>27</v>
      </c>
      <c r="C13" s="15">
        <v>0</v>
      </c>
      <c r="D13" s="15">
        <v>0</v>
      </c>
      <c r="E13" s="15">
        <v>0</v>
      </c>
      <c r="F13" s="19">
        <f t="shared" si="0"/>
        <v>0</v>
      </c>
      <c r="G13" s="19">
        <f t="shared" si="1"/>
        <v>0</v>
      </c>
      <c r="H13" s="18">
        <v>0</v>
      </c>
      <c r="I13" s="20"/>
    </row>
    <row r="14" spans="1:9" ht="15.75">
      <c r="A14" s="21" t="s">
        <v>28</v>
      </c>
      <c r="B14" s="22" t="s">
        <v>29</v>
      </c>
      <c r="C14" s="15">
        <v>0</v>
      </c>
      <c r="D14" s="15">
        <v>0</v>
      </c>
      <c r="E14" s="15">
        <v>0</v>
      </c>
      <c r="F14" s="19">
        <f t="shared" si="0"/>
        <v>0</v>
      </c>
      <c r="G14" s="19">
        <f t="shared" si="1"/>
        <v>0</v>
      </c>
      <c r="H14" s="18">
        <v>0</v>
      </c>
      <c r="I14" s="20"/>
    </row>
    <row r="15" spans="1:9" ht="15.75">
      <c r="A15" s="21" t="s">
        <v>30</v>
      </c>
      <c r="B15" s="22" t="s">
        <v>31</v>
      </c>
      <c r="C15" s="15">
        <v>0</v>
      </c>
      <c r="D15" s="15">
        <v>0</v>
      </c>
      <c r="E15" s="15">
        <v>0</v>
      </c>
      <c r="F15" s="19">
        <f t="shared" si="0"/>
        <v>0</v>
      </c>
      <c r="G15" s="19">
        <f t="shared" si="1"/>
        <v>0</v>
      </c>
      <c r="H15" s="18">
        <v>0</v>
      </c>
      <c r="I15" s="20"/>
    </row>
    <row r="16" spans="1:9" ht="15.75">
      <c r="A16" s="21"/>
      <c r="B16" s="22"/>
      <c r="C16" s="15"/>
      <c r="D16" s="15"/>
      <c r="E16" s="15"/>
      <c r="F16" s="19"/>
      <c r="G16" s="19"/>
      <c r="H16" s="18"/>
      <c r="I16" s="20"/>
    </row>
    <row r="17" spans="1:9" s="32" customFormat="1" ht="15.75">
      <c r="A17" s="26"/>
      <c r="B17" s="16" t="s">
        <v>32</v>
      </c>
      <c r="C17" s="4">
        <f aca="true" t="shared" si="2" ref="C17:H17">SUM(C7:C16)</f>
        <v>2</v>
      </c>
      <c r="D17" s="4">
        <f t="shared" si="2"/>
        <v>2360271</v>
      </c>
      <c r="E17" s="4">
        <f t="shared" si="2"/>
        <v>2360271</v>
      </c>
      <c r="F17" s="24">
        <f t="shared" si="2"/>
        <v>45.389826923076924</v>
      </c>
      <c r="G17" s="24">
        <f t="shared" si="2"/>
        <v>45.389826923076924</v>
      </c>
      <c r="H17" s="1">
        <f t="shared" si="2"/>
        <v>0</v>
      </c>
      <c r="I17" s="25">
        <f>((H17*100)/D17)</f>
        <v>0</v>
      </c>
    </row>
    <row r="18" spans="1:9" ht="15.75">
      <c r="A18" s="21"/>
      <c r="B18" s="22"/>
      <c r="C18" s="15"/>
      <c r="D18" s="15"/>
      <c r="E18" s="15"/>
      <c r="F18" s="19"/>
      <c r="G18" s="19"/>
      <c r="H18" s="18"/>
      <c r="I18" s="20"/>
    </row>
    <row r="19" spans="1:9" s="32" customFormat="1" ht="15.75">
      <c r="A19" s="26">
        <v>2</v>
      </c>
      <c r="B19" s="16" t="s">
        <v>33</v>
      </c>
      <c r="C19" s="4"/>
      <c r="D19" s="4"/>
      <c r="E19" s="4"/>
      <c r="F19" s="24"/>
      <c r="G19" s="24"/>
      <c r="H19" s="1"/>
      <c r="I19" s="25"/>
    </row>
    <row r="20" spans="1:9" ht="31.5">
      <c r="A20" s="21" t="s">
        <v>34</v>
      </c>
      <c r="B20" s="22" t="s">
        <v>35</v>
      </c>
      <c r="C20" s="15">
        <v>0</v>
      </c>
      <c r="D20" s="15">
        <v>0</v>
      </c>
      <c r="E20" s="15">
        <v>0</v>
      </c>
      <c r="F20" s="19">
        <f>(D20*100)/$D$59</f>
        <v>0</v>
      </c>
      <c r="G20" s="19">
        <f>(D20*100)/$D$65</f>
        <v>0</v>
      </c>
      <c r="H20" s="18">
        <v>0</v>
      </c>
      <c r="I20" s="20"/>
    </row>
    <row r="21" spans="1:9" ht="15.75">
      <c r="A21" s="21" t="s">
        <v>36</v>
      </c>
      <c r="B21" s="22" t="s">
        <v>19</v>
      </c>
      <c r="C21" s="15">
        <v>0</v>
      </c>
      <c r="D21" s="15">
        <v>0</v>
      </c>
      <c r="E21" s="15">
        <v>0</v>
      </c>
      <c r="F21" s="19">
        <f>(D21*100)/$D$59</f>
        <v>0</v>
      </c>
      <c r="G21" s="19">
        <f>(D21*100)/$D$65</f>
        <v>0</v>
      </c>
      <c r="H21" s="18">
        <v>0</v>
      </c>
      <c r="I21" s="20"/>
    </row>
    <row r="22" spans="1:9" ht="15.75">
      <c r="A22" s="21" t="s">
        <v>37</v>
      </c>
      <c r="B22" s="22" t="s">
        <v>38</v>
      </c>
      <c r="C22" s="15">
        <v>0</v>
      </c>
      <c r="D22" s="15">
        <v>0</v>
      </c>
      <c r="E22" s="15">
        <v>0</v>
      </c>
      <c r="F22" s="19">
        <f>(D22*100)/$D$59</f>
        <v>0</v>
      </c>
      <c r="G22" s="19">
        <f>(D22*100)/$D$65</f>
        <v>0</v>
      </c>
      <c r="H22" s="18">
        <v>0</v>
      </c>
      <c r="I22" s="20"/>
    </row>
    <row r="23" spans="1:9" ht="15.75">
      <c r="A23" s="21" t="s">
        <v>39</v>
      </c>
      <c r="B23" s="22" t="s">
        <v>23</v>
      </c>
      <c r="C23" s="15">
        <v>0</v>
      </c>
      <c r="D23" s="15">
        <v>0</v>
      </c>
      <c r="E23" s="15">
        <v>0</v>
      </c>
      <c r="F23" s="19">
        <f>(D23*100)/$D$59</f>
        <v>0</v>
      </c>
      <c r="G23" s="19">
        <f>(D23*100)/$D$65</f>
        <v>0</v>
      </c>
      <c r="H23" s="18">
        <v>0</v>
      </c>
      <c r="I23" s="20"/>
    </row>
    <row r="24" spans="1:9" s="32" customFormat="1" ht="15.75">
      <c r="A24" s="26"/>
      <c r="B24" s="16" t="s">
        <v>40</v>
      </c>
      <c r="C24" s="4">
        <f aca="true" t="shared" si="3" ref="C24:H24">SUM(C20:C23)</f>
        <v>0</v>
      </c>
      <c r="D24" s="4">
        <f t="shared" si="3"/>
        <v>0</v>
      </c>
      <c r="E24" s="4">
        <f t="shared" si="3"/>
        <v>0</v>
      </c>
      <c r="F24" s="24">
        <f t="shared" si="3"/>
        <v>0</v>
      </c>
      <c r="G24" s="24">
        <f t="shared" si="3"/>
        <v>0</v>
      </c>
      <c r="H24" s="1">
        <f t="shared" si="3"/>
        <v>0</v>
      </c>
      <c r="I24" s="25" t="e">
        <f>((H24*100)/D24)</f>
        <v>#DIV/0!</v>
      </c>
    </row>
    <row r="25" spans="1:9" s="32" customFormat="1" ht="15.75">
      <c r="A25" s="26"/>
      <c r="B25" s="16"/>
      <c r="C25" s="4"/>
      <c r="D25" s="4"/>
      <c r="E25" s="4"/>
      <c r="F25" s="24"/>
      <c r="G25" s="24"/>
      <c r="H25" s="1"/>
      <c r="I25" s="25"/>
    </row>
    <row r="26" spans="1:9" s="32" customFormat="1" ht="31.5">
      <c r="A26" s="27"/>
      <c r="B26" s="16" t="s">
        <v>41</v>
      </c>
      <c r="C26" s="4">
        <f>C17+C24</f>
        <v>2</v>
      </c>
      <c r="D26" s="4">
        <f>(D17+D24)</f>
        <v>2360271</v>
      </c>
      <c r="E26" s="4">
        <f>E17+E24</f>
        <v>2360271</v>
      </c>
      <c r="F26" s="24">
        <f>(D26*100)/D59</f>
        <v>45.389826923076924</v>
      </c>
      <c r="G26" s="24">
        <f>(D26*100)/D65</f>
        <v>45.389826923076924</v>
      </c>
      <c r="H26" s="1">
        <f>(H17+H24)</f>
        <v>0</v>
      </c>
      <c r="I26" s="25">
        <f>((H26*100)/D26)</f>
        <v>0</v>
      </c>
    </row>
    <row r="27" spans="1:9" ht="15.75">
      <c r="A27" s="23"/>
      <c r="B27" s="22"/>
      <c r="C27" s="15"/>
      <c r="D27" s="15"/>
      <c r="E27" s="15"/>
      <c r="F27" s="19"/>
      <c r="G27" s="19"/>
      <c r="H27" s="18"/>
      <c r="I27" s="20"/>
    </row>
    <row r="28" spans="1:9" s="32" customFormat="1" ht="15.75">
      <c r="A28" s="26" t="s">
        <v>42</v>
      </c>
      <c r="B28" s="16" t="s">
        <v>43</v>
      </c>
      <c r="C28" s="4"/>
      <c r="D28" s="4"/>
      <c r="E28" s="4"/>
      <c r="F28" s="24"/>
      <c r="G28" s="24"/>
      <c r="H28" s="1"/>
      <c r="I28" s="25"/>
    </row>
    <row r="29" spans="1:9" ht="15.75">
      <c r="A29" s="21">
        <v>1</v>
      </c>
      <c r="B29" s="22" t="s">
        <v>38</v>
      </c>
      <c r="C29" s="15"/>
      <c r="D29" s="15"/>
      <c r="E29" s="15"/>
      <c r="F29" s="19"/>
      <c r="G29" s="19"/>
      <c r="H29" s="18"/>
      <c r="I29" s="20"/>
    </row>
    <row r="30" spans="1:9" ht="15.75">
      <c r="A30" s="21" t="s">
        <v>14</v>
      </c>
      <c r="B30" s="22" t="s">
        <v>44</v>
      </c>
      <c r="C30" s="15">
        <v>1</v>
      </c>
      <c r="D30" s="15">
        <v>5700</v>
      </c>
      <c r="E30" s="15">
        <v>0</v>
      </c>
      <c r="F30" s="19">
        <f aca="true" t="shared" si="4" ref="F30:F37">(D30*100)/$D$59</f>
        <v>0.10961538461538461</v>
      </c>
      <c r="G30" s="19">
        <f>((D30*100)/$D$65)</f>
        <v>0.10961538461538461</v>
      </c>
      <c r="H30" s="18"/>
      <c r="I30" s="20"/>
    </row>
    <row r="31" spans="1:9" ht="18.75">
      <c r="A31" s="21" t="s">
        <v>16</v>
      </c>
      <c r="B31" s="22" t="s">
        <v>91</v>
      </c>
      <c r="C31" s="15">
        <v>0</v>
      </c>
      <c r="D31" s="15">
        <v>0</v>
      </c>
      <c r="E31" s="15">
        <v>0</v>
      </c>
      <c r="F31" s="19">
        <f t="shared" si="4"/>
        <v>0</v>
      </c>
      <c r="G31" s="19">
        <f aca="true" t="shared" si="5" ref="G31:G59">((D31*100)/$D$65)</f>
        <v>0</v>
      </c>
      <c r="H31" s="18"/>
      <c r="I31" s="20"/>
    </row>
    <row r="32" spans="1:9" ht="15.75">
      <c r="A32" s="21" t="s">
        <v>18</v>
      </c>
      <c r="B32" s="22" t="s">
        <v>17</v>
      </c>
      <c r="C32" s="15">
        <v>0</v>
      </c>
      <c r="D32" s="15">
        <v>0</v>
      </c>
      <c r="E32" s="15">
        <v>0</v>
      </c>
      <c r="F32" s="19">
        <f t="shared" si="4"/>
        <v>0</v>
      </c>
      <c r="G32" s="19">
        <f t="shared" si="5"/>
        <v>0</v>
      </c>
      <c r="H32" s="18"/>
      <c r="I32" s="20"/>
    </row>
    <row r="33" spans="1:9" ht="15.75">
      <c r="A33" s="21" t="s">
        <v>45</v>
      </c>
      <c r="B33" s="22" t="s">
        <v>46</v>
      </c>
      <c r="C33" s="15">
        <v>0</v>
      </c>
      <c r="D33" s="15">
        <v>0</v>
      </c>
      <c r="E33" s="15">
        <v>0</v>
      </c>
      <c r="F33" s="19">
        <f t="shared" si="4"/>
        <v>0</v>
      </c>
      <c r="G33" s="19">
        <f t="shared" si="5"/>
        <v>0</v>
      </c>
      <c r="H33" s="18"/>
      <c r="I33" s="20"/>
    </row>
    <row r="34" spans="1:9" ht="15.75">
      <c r="A34" s="21" t="s">
        <v>22</v>
      </c>
      <c r="B34" s="22" t="s">
        <v>47</v>
      </c>
      <c r="C34" s="15">
        <v>0</v>
      </c>
      <c r="D34" s="15">
        <v>0</v>
      </c>
      <c r="E34" s="15">
        <v>0</v>
      </c>
      <c r="F34" s="19">
        <f t="shared" si="4"/>
        <v>0</v>
      </c>
      <c r="G34" s="19">
        <f t="shared" si="5"/>
        <v>0</v>
      </c>
      <c r="H34" s="18"/>
      <c r="I34" s="20"/>
    </row>
    <row r="35" spans="1:9" ht="15.75">
      <c r="A35" s="21" t="s">
        <v>48</v>
      </c>
      <c r="B35" s="22" t="s">
        <v>49</v>
      </c>
      <c r="C35" s="15">
        <v>0</v>
      </c>
      <c r="D35" s="15">
        <v>0</v>
      </c>
      <c r="E35" s="15">
        <v>0</v>
      </c>
      <c r="F35" s="19">
        <f t="shared" si="4"/>
        <v>0</v>
      </c>
      <c r="G35" s="19">
        <f t="shared" si="5"/>
        <v>0</v>
      </c>
      <c r="H35" s="18"/>
      <c r="I35" s="20"/>
    </row>
    <row r="36" spans="1:9" ht="15.75">
      <c r="A36" s="21" t="s">
        <v>50</v>
      </c>
      <c r="B36" s="22" t="s">
        <v>51</v>
      </c>
      <c r="C36" s="15">
        <v>0</v>
      </c>
      <c r="D36" s="15">
        <v>0</v>
      </c>
      <c r="E36" s="15">
        <v>0</v>
      </c>
      <c r="F36" s="19">
        <f t="shared" si="4"/>
        <v>0</v>
      </c>
      <c r="G36" s="19">
        <f t="shared" si="5"/>
        <v>0</v>
      </c>
      <c r="H36" s="18"/>
      <c r="I36" s="20"/>
    </row>
    <row r="37" spans="1:9" ht="15.75">
      <c r="A37" s="21" t="s">
        <v>52</v>
      </c>
      <c r="B37" s="22" t="s">
        <v>53</v>
      </c>
      <c r="C37" s="15">
        <v>0</v>
      </c>
      <c r="D37" s="15">
        <v>0</v>
      </c>
      <c r="E37" s="15">
        <v>0</v>
      </c>
      <c r="F37" s="19">
        <f t="shared" si="4"/>
        <v>0</v>
      </c>
      <c r="G37" s="19">
        <f t="shared" si="5"/>
        <v>0</v>
      </c>
      <c r="H37" s="18"/>
      <c r="I37" s="20"/>
    </row>
    <row r="38" spans="1:9" ht="15.75">
      <c r="A38" s="21"/>
      <c r="B38" s="22"/>
      <c r="C38" s="15"/>
      <c r="D38" s="15"/>
      <c r="E38" s="15"/>
      <c r="F38" s="19"/>
      <c r="G38" s="19"/>
      <c r="H38" s="18"/>
      <c r="I38" s="20"/>
    </row>
    <row r="39" spans="1:9" s="32" customFormat="1" ht="15.75">
      <c r="A39" s="27"/>
      <c r="B39" s="16" t="s">
        <v>54</v>
      </c>
      <c r="C39" s="4">
        <f>SUM(C30:C38)</f>
        <v>1</v>
      </c>
      <c r="D39" s="4">
        <f>SUM(D30:D38)</f>
        <v>5700</v>
      </c>
      <c r="E39" s="4">
        <f>SUM(E30:E38)</f>
        <v>0</v>
      </c>
      <c r="F39" s="24">
        <f>SUM(F30:F38)</f>
        <v>0.10961538461538461</v>
      </c>
      <c r="G39" s="24">
        <f t="shared" si="5"/>
        <v>0.10961538461538461</v>
      </c>
      <c r="H39" s="1"/>
      <c r="I39" s="25"/>
    </row>
    <row r="40" spans="1:9" ht="15.75">
      <c r="A40" s="23"/>
      <c r="B40" s="22"/>
      <c r="C40" s="15"/>
      <c r="D40" s="15"/>
      <c r="E40" s="15"/>
      <c r="F40" s="19"/>
      <c r="G40" s="19"/>
      <c r="H40" s="18"/>
      <c r="I40" s="20"/>
    </row>
    <row r="41" spans="1:9" s="32" customFormat="1" ht="15.75">
      <c r="A41" s="26" t="s">
        <v>55</v>
      </c>
      <c r="B41" s="16" t="s">
        <v>56</v>
      </c>
      <c r="C41" s="4"/>
      <c r="D41" s="4"/>
      <c r="E41" s="4"/>
      <c r="F41" s="24"/>
      <c r="G41" s="19"/>
      <c r="H41" s="1"/>
      <c r="I41" s="25"/>
    </row>
    <row r="42" spans="1:9" ht="15.75">
      <c r="A42" s="21" t="s">
        <v>14</v>
      </c>
      <c r="B42" s="22" t="s">
        <v>19</v>
      </c>
      <c r="C42" s="15">
        <v>82</v>
      </c>
      <c r="D42" s="15">
        <v>990025</v>
      </c>
      <c r="E42" s="15">
        <v>442025</v>
      </c>
      <c r="F42" s="19">
        <f aca="true" t="shared" si="6" ref="F42:F50">(D42*100)/$D$59</f>
        <v>19.03894230769231</v>
      </c>
      <c r="G42" s="19">
        <f t="shared" si="5"/>
        <v>19.03894230769231</v>
      </c>
      <c r="H42" s="18"/>
      <c r="I42" s="20"/>
    </row>
    <row r="43" spans="1:9" ht="15.75">
      <c r="A43" s="21" t="s">
        <v>57</v>
      </c>
      <c r="B43" s="22" t="s">
        <v>58</v>
      </c>
      <c r="C43" s="15">
        <v>0</v>
      </c>
      <c r="D43" s="15">
        <v>0</v>
      </c>
      <c r="E43" s="15">
        <v>0</v>
      </c>
      <c r="F43" s="19">
        <f t="shared" si="6"/>
        <v>0</v>
      </c>
      <c r="G43" s="19">
        <f t="shared" si="5"/>
        <v>0</v>
      </c>
      <c r="H43" s="18"/>
      <c r="I43" s="20"/>
    </row>
    <row r="44" spans="1:9" ht="15.75">
      <c r="A44" s="21" t="s">
        <v>59</v>
      </c>
      <c r="B44" s="22" t="s">
        <v>60</v>
      </c>
      <c r="C44" s="15">
        <v>0</v>
      </c>
      <c r="D44" s="15">
        <v>0</v>
      </c>
      <c r="E44" s="15">
        <v>0</v>
      </c>
      <c r="F44" s="19">
        <f t="shared" si="6"/>
        <v>0</v>
      </c>
      <c r="G44" s="19">
        <f t="shared" si="5"/>
        <v>0</v>
      </c>
      <c r="H44" s="18"/>
      <c r="I44" s="20"/>
    </row>
    <row r="45" spans="1:9" ht="15.75">
      <c r="A45" s="21" t="s">
        <v>61</v>
      </c>
      <c r="B45" s="22" t="s">
        <v>62</v>
      </c>
      <c r="C45" s="15">
        <v>0</v>
      </c>
      <c r="D45" s="15">
        <v>0</v>
      </c>
      <c r="E45" s="15">
        <v>0</v>
      </c>
      <c r="F45" s="19">
        <f t="shared" si="6"/>
        <v>0</v>
      </c>
      <c r="G45" s="19">
        <f t="shared" si="5"/>
        <v>0</v>
      </c>
      <c r="H45" s="18"/>
      <c r="I45" s="20"/>
    </row>
    <row r="46" spans="1:9" ht="15.75">
      <c r="A46" s="21" t="s">
        <v>16</v>
      </c>
      <c r="B46" s="22" t="s">
        <v>63</v>
      </c>
      <c r="C46" s="15"/>
      <c r="D46" s="15"/>
      <c r="E46" s="15"/>
      <c r="F46" s="19">
        <f t="shared" si="6"/>
        <v>0</v>
      </c>
      <c r="G46" s="19">
        <f t="shared" si="5"/>
        <v>0</v>
      </c>
      <c r="H46" s="18"/>
      <c r="I46" s="20"/>
    </row>
    <row r="47" spans="1:9" ht="31.5">
      <c r="A47" s="15" t="s">
        <v>64</v>
      </c>
      <c r="B47" s="22" t="s">
        <v>65</v>
      </c>
      <c r="C47" s="15">
        <v>1992</v>
      </c>
      <c r="D47" s="15">
        <v>904119</v>
      </c>
      <c r="E47" s="15">
        <v>732029</v>
      </c>
      <c r="F47" s="19">
        <f t="shared" si="6"/>
        <v>17.386903846153846</v>
      </c>
      <c r="G47" s="19">
        <f t="shared" si="5"/>
        <v>17.386903846153846</v>
      </c>
      <c r="H47" s="18"/>
      <c r="I47" s="20"/>
    </row>
    <row r="48" spans="1:9" ht="27.75" customHeight="1">
      <c r="A48" s="23" t="s">
        <v>66</v>
      </c>
      <c r="B48" s="22" t="s">
        <v>67</v>
      </c>
      <c r="C48" s="15">
        <v>25</v>
      </c>
      <c r="D48" s="15">
        <v>935650</v>
      </c>
      <c r="E48" s="15">
        <v>935650</v>
      </c>
      <c r="F48" s="19">
        <f t="shared" si="6"/>
        <v>17.99326923076923</v>
      </c>
      <c r="G48" s="19">
        <f t="shared" si="5"/>
        <v>17.99326923076923</v>
      </c>
      <c r="H48" s="18"/>
      <c r="I48" s="20"/>
    </row>
    <row r="49" spans="1:9" ht="15.75">
      <c r="A49" s="21" t="s">
        <v>18</v>
      </c>
      <c r="B49" s="22" t="s">
        <v>53</v>
      </c>
      <c r="C49" s="15">
        <v>0</v>
      </c>
      <c r="D49" s="15">
        <v>0</v>
      </c>
      <c r="E49" s="15">
        <v>0</v>
      </c>
      <c r="F49" s="19">
        <f t="shared" si="6"/>
        <v>0</v>
      </c>
      <c r="G49" s="19">
        <f t="shared" si="5"/>
        <v>0</v>
      </c>
      <c r="H49" s="18"/>
      <c r="I49" s="20"/>
    </row>
    <row r="50" spans="1:9" ht="15.75">
      <c r="A50" s="21" t="s">
        <v>68</v>
      </c>
      <c r="B50" s="22" t="s">
        <v>69</v>
      </c>
      <c r="C50" s="15">
        <v>4</v>
      </c>
      <c r="D50" s="15">
        <v>1587</v>
      </c>
      <c r="E50" s="15">
        <v>1587</v>
      </c>
      <c r="F50" s="19">
        <f t="shared" si="6"/>
        <v>0.03051923076923077</v>
      </c>
      <c r="G50" s="19">
        <f t="shared" si="5"/>
        <v>0.03051923076923077</v>
      </c>
      <c r="H50" s="18"/>
      <c r="I50" s="20"/>
    </row>
    <row r="51" spans="1:9" ht="15.75">
      <c r="A51" s="21" t="s">
        <v>70</v>
      </c>
      <c r="B51" s="22" t="s">
        <v>71</v>
      </c>
      <c r="C51" s="15">
        <v>0</v>
      </c>
      <c r="D51" s="15">
        <v>0</v>
      </c>
      <c r="E51" s="15">
        <v>0</v>
      </c>
      <c r="F51" s="19">
        <f>(D51*100)/$D$59</f>
        <v>0</v>
      </c>
      <c r="G51" s="19">
        <f t="shared" si="5"/>
        <v>0</v>
      </c>
      <c r="H51" s="18"/>
      <c r="I51" s="20"/>
    </row>
    <row r="52" spans="1:9" ht="15.75">
      <c r="A52" s="21" t="s">
        <v>72</v>
      </c>
      <c r="B52" s="22" t="s">
        <v>100</v>
      </c>
      <c r="C52" s="15">
        <v>0</v>
      </c>
      <c r="D52" s="15">
        <v>0</v>
      </c>
      <c r="E52" s="15">
        <v>0</v>
      </c>
      <c r="F52" s="19">
        <f>(D52*100)/$D$59</f>
        <v>0</v>
      </c>
      <c r="G52" s="19">
        <f t="shared" si="5"/>
        <v>0</v>
      </c>
      <c r="H52" s="18"/>
      <c r="I52" s="20"/>
    </row>
    <row r="53" spans="1:9" ht="15.75">
      <c r="A53" s="21" t="s">
        <v>73</v>
      </c>
      <c r="B53" s="22" t="s">
        <v>74</v>
      </c>
      <c r="C53" s="15">
        <v>4</v>
      </c>
      <c r="D53" s="15">
        <v>2648</v>
      </c>
      <c r="E53" s="15">
        <v>2648</v>
      </c>
      <c r="F53" s="19">
        <f>(D53*100)/$D$59</f>
        <v>0.050923076923076925</v>
      </c>
      <c r="G53" s="19">
        <f t="shared" si="5"/>
        <v>0.050923076923076925</v>
      </c>
      <c r="H53" s="18"/>
      <c r="I53" s="20"/>
    </row>
    <row r="54" spans="1:9" ht="15.75">
      <c r="A54" s="21"/>
      <c r="B54" s="22"/>
      <c r="C54" s="15"/>
      <c r="D54" s="15"/>
      <c r="E54" s="15"/>
      <c r="F54" s="19"/>
      <c r="G54" s="19"/>
      <c r="H54" s="18"/>
      <c r="I54" s="20"/>
    </row>
    <row r="55" spans="1:9" s="32" customFormat="1" ht="15.75">
      <c r="A55" s="27"/>
      <c r="B55" s="16" t="s">
        <v>75</v>
      </c>
      <c r="C55" s="4">
        <f>SUM(C42:C54)</f>
        <v>2107</v>
      </c>
      <c r="D55" s="4">
        <f>SUM(D42:D54)</f>
        <v>2834029</v>
      </c>
      <c r="E55" s="4">
        <f>SUM(E42:E54)</f>
        <v>2113939</v>
      </c>
      <c r="F55" s="24">
        <f>SUM(F42:F54)</f>
        <v>54.50055769230769</v>
      </c>
      <c r="G55" s="24">
        <f t="shared" si="5"/>
        <v>54.500557692307694</v>
      </c>
      <c r="H55" s="1"/>
      <c r="I55" s="25"/>
    </row>
    <row r="56" spans="1:9" s="32" customFormat="1" ht="15.75">
      <c r="A56" s="27"/>
      <c r="B56" s="16"/>
      <c r="C56" s="4"/>
      <c r="D56" s="4"/>
      <c r="E56" s="4"/>
      <c r="F56" s="24"/>
      <c r="G56" s="19"/>
      <c r="H56" s="1"/>
      <c r="I56" s="25"/>
    </row>
    <row r="57" spans="1:9" s="32" customFormat="1" ht="31.5">
      <c r="A57" s="28" t="s">
        <v>42</v>
      </c>
      <c r="B57" s="16" t="s">
        <v>76</v>
      </c>
      <c r="C57" s="4">
        <f>C39+C55</f>
        <v>2108</v>
      </c>
      <c r="D57" s="4">
        <f>(D39+D55)</f>
        <v>2839729</v>
      </c>
      <c r="E57" s="4">
        <f>E39+E55</f>
        <v>2113939</v>
      </c>
      <c r="F57" s="24">
        <f>F39+F55</f>
        <v>54.61017307692307</v>
      </c>
      <c r="G57" s="24">
        <f t="shared" si="5"/>
        <v>54.610173076923076</v>
      </c>
      <c r="H57" s="1"/>
      <c r="I57" s="25"/>
    </row>
    <row r="58" spans="1:9" s="32" customFormat="1" ht="15.75">
      <c r="A58" s="27"/>
      <c r="B58" s="16"/>
      <c r="C58" s="4"/>
      <c r="D58" s="4"/>
      <c r="E58" s="4"/>
      <c r="F58" s="24"/>
      <c r="G58" s="19"/>
      <c r="H58" s="1"/>
      <c r="I58" s="25"/>
    </row>
    <row r="59" spans="1:9" s="32" customFormat="1" ht="15.75">
      <c r="A59" s="27"/>
      <c r="B59" s="16" t="s">
        <v>77</v>
      </c>
      <c r="C59" s="4">
        <f>C26+C57</f>
        <v>2110</v>
      </c>
      <c r="D59" s="4">
        <f>(D26+D57)</f>
        <v>5200000</v>
      </c>
      <c r="E59" s="4">
        <f>E26+E57</f>
        <v>4474210</v>
      </c>
      <c r="F59" s="24">
        <f>F26+F57</f>
        <v>100</v>
      </c>
      <c r="G59" s="24">
        <f t="shared" si="5"/>
        <v>100</v>
      </c>
      <c r="H59" s="1"/>
      <c r="I59" s="25"/>
    </row>
    <row r="60" spans="1:9" ht="15.75">
      <c r="A60" s="23"/>
      <c r="B60" s="22"/>
      <c r="C60" s="15"/>
      <c r="D60" s="15"/>
      <c r="E60" s="15"/>
      <c r="F60" s="19"/>
      <c r="G60" s="19"/>
      <c r="H60" s="18"/>
      <c r="I60" s="20"/>
    </row>
    <row r="61" spans="1:9" ht="31.5">
      <c r="A61" s="21" t="s">
        <v>78</v>
      </c>
      <c r="B61" s="22" t="s">
        <v>79</v>
      </c>
      <c r="C61" s="15"/>
      <c r="D61" s="15"/>
      <c r="E61" s="15"/>
      <c r="F61" s="19"/>
      <c r="G61" s="19"/>
      <c r="H61" s="18"/>
      <c r="I61" s="20"/>
    </row>
    <row r="62" spans="1:9" ht="15.75">
      <c r="A62" s="35" t="s">
        <v>96</v>
      </c>
      <c r="B62" s="22" t="s">
        <v>97</v>
      </c>
      <c r="C62" s="15">
        <v>0</v>
      </c>
      <c r="D62" s="15">
        <v>0</v>
      </c>
      <c r="E62" s="15">
        <v>0</v>
      </c>
      <c r="F62" s="15"/>
      <c r="G62" s="19">
        <f>((D62*100)/$D$65)</f>
        <v>0</v>
      </c>
      <c r="H62" s="18"/>
      <c r="I62" s="20" t="e">
        <f>((H62*100)/D62)</f>
        <v>#DIV/0!</v>
      </c>
    </row>
    <row r="63" spans="1:9" ht="15.75">
      <c r="A63" s="35" t="s">
        <v>98</v>
      </c>
      <c r="B63" s="22" t="s">
        <v>99</v>
      </c>
      <c r="C63" s="15">
        <v>0</v>
      </c>
      <c r="D63" s="15">
        <v>0</v>
      </c>
      <c r="E63" s="15">
        <v>0</v>
      </c>
      <c r="F63" s="15"/>
      <c r="G63" s="19">
        <f>((D63*100)/$D$65)</f>
        <v>0</v>
      </c>
      <c r="H63" s="18"/>
      <c r="I63" s="20"/>
    </row>
    <row r="64" spans="1:9" ht="15.75">
      <c r="A64" s="42"/>
      <c r="B64" s="43"/>
      <c r="C64" s="44"/>
      <c r="D64" s="44"/>
      <c r="E64" s="44"/>
      <c r="F64" s="45"/>
      <c r="G64" s="45"/>
      <c r="H64" s="46"/>
      <c r="I64" s="47"/>
    </row>
    <row r="65" spans="1:9" s="32" customFormat="1" ht="20.25" customHeight="1">
      <c r="A65" s="4"/>
      <c r="B65" s="1" t="s">
        <v>80</v>
      </c>
      <c r="C65" s="4">
        <f>SUM(C59:C64)</f>
        <v>2110</v>
      </c>
      <c r="D65" s="4">
        <f>SUM(D59:D64)</f>
        <v>5200000</v>
      </c>
      <c r="E65" s="4">
        <f>SUM(E59:E64)</f>
        <v>4474210</v>
      </c>
      <c r="F65" s="34"/>
      <c r="G65" s="34">
        <f>((D65*100)/$D$65)</f>
        <v>100</v>
      </c>
      <c r="H65" s="1">
        <f>SUM(H26:H64)</f>
        <v>0</v>
      </c>
      <c r="I65" s="25">
        <f>((H65*100)/D65)</f>
        <v>0</v>
      </c>
    </row>
  </sheetData>
  <sheetProtection selectLockedCells="1" selectUnlockedCells="1"/>
  <mergeCells count="11">
    <mergeCell ref="B3:B4"/>
    <mergeCell ref="C3:C4"/>
    <mergeCell ref="D3:D4"/>
    <mergeCell ref="H3:I3"/>
    <mergeCell ref="A1:I1"/>
    <mergeCell ref="A2:C2"/>
    <mergeCell ref="D2:E2"/>
    <mergeCell ref="F2:I2"/>
    <mergeCell ref="E3:E4"/>
    <mergeCell ref="F3:G3"/>
    <mergeCell ref="A3:A4"/>
  </mergeCells>
  <printOptions/>
  <pageMargins left="0.2" right="0.21" top="0.45" bottom="0.37" header="0.24" footer="0.19"/>
  <pageSetup errors="blank" horizontalDpi="300" verticalDpi="3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pane ySplit="5" topLeftCell="A6" activePane="bottomLeft" state="frozen"/>
      <selection pane="topLeft" activeCell="B3" sqref="B3:E3"/>
      <selection pane="bottomLeft" activeCell="A9" sqref="A9:IV9"/>
    </sheetView>
  </sheetViews>
  <sheetFormatPr defaultColWidth="0" defaultRowHeight="12.75"/>
  <cols>
    <col min="1" max="1" width="5.57421875" style="39" customWidth="1"/>
    <col min="2" max="2" width="27.140625" style="40" customWidth="1"/>
    <col min="3" max="3" width="11.8515625" style="40" bestFit="1" customWidth="1"/>
    <col min="4" max="4" width="21.8515625" style="90" bestFit="1" customWidth="1"/>
    <col min="5" max="5" width="9.7109375" style="40" customWidth="1"/>
    <col min="6" max="6" width="19.140625" style="41" bestFit="1" customWidth="1"/>
    <col min="7" max="7" width="20.140625" style="94" bestFit="1" customWidth="1"/>
    <col min="8" max="8" width="10.28125" style="40" customWidth="1"/>
    <col min="9" max="9" width="12.00390625" style="90" customWidth="1"/>
    <col min="10" max="10" width="12.8515625" style="40" customWidth="1"/>
    <col min="11" max="11" width="13.28125" style="90" customWidth="1"/>
    <col min="12" max="12" width="24.7109375" style="97" customWidth="1"/>
    <col min="13" max="13" width="0.42578125" style="40" hidden="1" customWidth="1"/>
    <col min="14" max="16384" width="24.8515625" style="40" hidden="1" customWidth="1"/>
  </cols>
  <sheetData>
    <row r="1" spans="1:12" s="78" customFormat="1" ht="15.75">
      <c r="A1" s="5" t="s">
        <v>82</v>
      </c>
      <c r="B1" s="6" t="s">
        <v>159</v>
      </c>
      <c r="C1" s="30"/>
      <c r="D1" s="85"/>
      <c r="E1" s="30"/>
      <c r="F1" s="31"/>
      <c r="G1" s="91"/>
      <c r="H1" s="30"/>
      <c r="I1" s="85"/>
      <c r="J1" s="30"/>
      <c r="K1" s="85"/>
      <c r="L1" s="95"/>
    </row>
    <row r="2" spans="1:12" ht="15.75">
      <c r="A2" s="8"/>
      <c r="B2" s="6" t="s">
        <v>124</v>
      </c>
      <c r="C2" s="7"/>
      <c r="D2" s="86"/>
      <c r="E2" s="7"/>
      <c r="F2" s="29"/>
      <c r="G2" s="92"/>
      <c r="H2" s="7"/>
      <c r="I2" s="86"/>
      <c r="J2" s="7"/>
      <c r="K2" s="86"/>
      <c r="L2" s="90"/>
    </row>
    <row r="3" spans="1:12" ht="15.75">
      <c r="A3" s="8"/>
      <c r="B3" s="7"/>
      <c r="C3" s="7"/>
      <c r="D3" s="86"/>
      <c r="E3" s="7"/>
      <c r="F3" s="29"/>
      <c r="G3" s="92"/>
      <c r="H3" s="7"/>
      <c r="I3" s="86"/>
      <c r="J3" s="7"/>
      <c r="K3" s="86"/>
      <c r="L3" s="90"/>
    </row>
    <row r="4" spans="1:12" ht="110.25">
      <c r="A4" s="129" t="s">
        <v>83</v>
      </c>
      <c r="B4" s="131" t="s">
        <v>84</v>
      </c>
      <c r="C4" s="133" t="s">
        <v>125</v>
      </c>
      <c r="D4" s="133"/>
      <c r="E4" s="133" t="s">
        <v>126</v>
      </c>
      <c r="F4" s="133"/>
      <c r="G4" s="133"/>
      <c r="H4" s="132" t="s">
        <v>127</v>
      </c>
      <c r="I4" s="132"/>
      <c r="J4" s="133" t="s">
        <v>128</v>
      </c>
      <c r="K4" s="132"/>
      <c r="L4" s="96" t="s">
        <v>129</v>
      </c>
    </row>
    <row r="5" spans="1:12" ht="110.25">
      <c r="A5" s="130"/>
      <c r="B5" s="131"/>
      <c r="C5" s="9" t="s">
        <v>130</v>
      </c>
      <c r="D5" s="87" t="s">
        <v>85</v>
      </c>
      <c r="E5" s="10" t="s">
        <v>131</v>
      </c>
      <c r="F5" s="76" t="s">
        <v>86</v>
      </c>
      <c r="G5" s="87" t="s">
        <v>87</v>
      </c>
      <c r="H5" s="76" t="s">
        <v>132</v>
      </c>
      <c r="I5" s="87" t="s">
        <v>133</v>
      </c>
      <c r="J5" s="76" t="s">
        <v>134</v>
      </c>
      <c r="K5" s="87" t="s">
        <v>135</v>
      </c>
      <c r="L5" s="87"/>
    </row>
    <row r="6" spans="1:12" ht="15.75">
      <c r="A6" s="77" t="s">
        <v>136</v>
      </c>
      <c r="B6" s="77" t="s">
        <v>137</v>
      </c>
      <c r="C6" s="77" t="s">
        <v>138</v>
      </c>
      <c r="D6" s="88" t="s">
        <v>139</v>
      </c>
      <c r="E6" s="77" t="s">
        <v>140</v>
      </c>
      <c r="F6" s="77" t="s">
        <v>141</v>
      </c>
      <c r="G6" s="88" t="s">
        <v>142</v>
      </c>
      <c r="H6" s="77" t="s">
        <v>143</v>
      </c>
      <c r="I6" s="88" t="s">
        <v>144</v>
      </c>
      <c r="J6" s="77" t="s">
        <v>145</v>
      </c>
      <c r="K6" s="88" t="s">
        <v>146</v>
      </c>
      <c r="L6" s="88" t="s">
        <v>147</v>
      </c>
    </row>
    <row r="7" spans="1:12" ht="15.75">
      <c r="A7" s="48">
        <v>1</v>
      </c>
      <c r="B7" s="11" t="s">
        <v>160</v>
      </c>
      <c r="C7" s="11">
        <v>1177011</v>
      </c>
      <c r="D7" s="89">
        <v>22.634827</v>
      </c>
      <c r="E7" s="11">
        <v>0</v>
      </c>
      <c r="F7" s="49">
        <v>0</v>
      </c>
      <c r="G7" s="93">
        <v>0</v>
      </c>
      <c r="H7" s="11">
        <v>0</v>
      </c>
      <c r="I7" s="89">
        <v>0</v>
      </c>
      <c r="J7" s="11">
        <v>0</v>
      </c>
      <c r="K7" s="89">
        <v>0</v>
      </c>
      <c r="L7" s="89">
        <v>22.634827</v>
      </c>
    </row>
    <row r="8" spans="1:12" ht="15.75">
      <c r="A8" s="48">
        <v>2</v>
      </c>
      <c r="B8" s="11" t="s">
        <v>161</v>
      </c>
      <c r="C8" s="11">
        <v>1183260</v>
      </c>
      <c r="D8" s="89">
        <v>22.755</v>
      </c>
      <c r="E8" s="11">
        <v>0</v>
      </c>
      <c r="F8" s="49">
        <v>0</v>
      </c>
      <c r="G8" s="93">
        <v>0</v>
      </c>
      <c r="H8" s="11">
        <v>0</v>
      </c>
      <c r="I8" s="89">
        <v>0</v>
      </c>
      <c r="J8" s="11">
        <v>0</v>
      </c>
      <c r="K8" s="89">
        <v>0</v>
      </c>
      <c r="L8" s="89">
        <v>22.755</v>
      </c>
    </row>
    <row r="9" spans="1:12" s="78" customFormat="1" ht="15.75">
      <c r="A9" s="100" t="s">
        <v>162</v>
      </c>
      <c r="B9" s="101"/>
      <c r="C9" s="101">
        <v>2360271</v>
      </c>
      <c r="D9" s="102">
        <v>45.389827</v>
      </c>
      <c r="E9" s="101">
        <v>0</v>
      </c>
      <c r="F9" s="103">
        <v>0</v>
      </c>
      <c r="G9" s="104">
        <v>0</v>
      </c>
      <c r="H9" s="101">
        <v>0</v>
      </c>
      <c r="I9" s="102">
        <v>0</v>
      </c>
      <c r="J9" s="101">
        <v>0</v>
      </c>
      <c r="K9" s="102">
        <v>0</v>
      </c>
      <c r="L9" s="102">
        <v>45.389827</v>
      </c>
    </row>
    <row r="10" spans="1:12" ht="15.75">
      <c r="A10" s="8"/>
      <c r="B10" s="7"/>
      <c r="C10" s="7"/>
      <c r="D10" s="86"/>
      <c r="E10" s="7"/>
      <c r="F10" s="29"/>
      <c r="G10" s="92"/>
      <c r="H10" s="7"/>
      <c r="I10" s="86"/>
      <c r="J10" s="7"/>
      <c r="K10" s="86"/>
      <c r="L10" s="90"/>
    </row>
    <row r="11" spans="1:12" ht="15.75">
      <c r="A11" s="8"/>
      <c r="B11" s="7"/>
      <c r="C11" s="7"/>
      <c r="D11" s="86"/>
      <c r="E11" s="7"/>
      <c r="F11" s="29"/>
      <c r="G11" s="92"/>
      <c r="H11" s="7"/>
      <c r="I11" s="86"/>
      <c r="J11" s="7"/>
      <c r="K11" s="86"/>
      <c r="L11" s="90"/>
    </row>
    <row r="12" spans="1:12" ht="15.75">
      <c r="A12" s="8"/>
      <c r="B12" s="7"/>
      <c r="C12" s="7"/>
      <c r="D12" s="86"/>
      <c r="E12" s="7"/>
      <c r="F12" s="29"/>
      <c r="G12" s="92"/>
      <c r="H12" s="7"/>
      <c r="I12" s="86"/>
      <c r="J12" s="7"/>
      <c r="K12" s="86"/>
      <c r="L12" s="90"/>
    </row>
    <row r="13" spans="1:12" ht="15.75">
      <c r="A13" s="8"/>
      <c r="B13" s="7"/>
      <c r="C13" s="7"/>
      <c r="D13" s="86"/>
      <c r="E13" s="7"/>
      <c r="F13" s="29"/>
      <c r="G13" s="92"/>
      <c r="H13" s="7"/>
      <c r="I13" s="86"/>
      <c r="J13" s="7"/>
      <c r="K13" s="86"/>
      <c r="L13" s="90"/>
    </row>
    <row r="14" spans="1:12" ht="15.75">
      <c r="A14" s="8"/>
      <c r="B14" s="7"/>
      <c r="C14" s="7"/>
      <c r="D14" s="86"/>
      <c r="E14" s="7"/>
      <c r="F14" s="29"/>
      <c r="G14" s="92"/>
      <c r="H14" s="7"/>
      <c r="I14" s="86"/>
      <c r="J14" s="7"/>
      <c r="K14" s="86"/>
      <c r="L14" s="90"/>
    </row>
    <row r="15" spans="1:12" ht="15.75">
      <c r="A15" s="8"/>
      <c r="B15" s="7"/>
      <c r="C15" s="7"/>
      <c r="D15" s="86"/>
      <c r="E15" s="7"/>
      <c r="F15" s="29"/>
      <c r="G15" s="92"/>
      <c r="H15" s="7"/>
      <c r="I15" s="86"/>
      <c r="J15" s="7"/>
      <c r="K15" s="86"/>
      <c r="L15" s="90"/>
    </row>
    <row r="16" spans="1:12" ht="15.75">
      <c r="A16" s="8"/>
      <c r="B16" s="7"/>
      <c r="C16" s="7"/>
      <c r="D16" s="86"/>
      <c r="E16" s="7"/>
      <c r="F16" s="29"/>
      <c r="G16" s="92"/>
      <c r="H16" s="7"/>
      <c r="I16" s="86"/>
      <c r="J16" s="7"/>
      <c r="K16" s="86"/>
      <c r="L16" s="90"/>
    </row>
    <row r="17" spans="1:12" ht="15.75">
      <c r="A17" s="8"/>
      <c r="B17" s="7"/>
      <c r="C17" s="7"/>
      <c r="D17" s="86"/>
      <c r="E17" s="7"/>
      <c r="F17" s="29"/>
      <c r="G17" s="92"/>
      <c r="H17" s="7"/>
      <c r="I17" s="86"/>
      <c r="J17" s="7"/>
      <c r="K17" s="86"/>
      <c r="L17" s="90"/>
    </row>
    <row r="18" spans="1:12" ht="15.75">
      <c r="A18" s="8"/>
      <c r="B18" s="7"/>
      <c r="C18" s="7"/>
      <c r="D18" s="86"/>
      <c r="E18" s="7"/>
      <c r="F18" s="29"/>
      <c r="G18" s="92"/>
      <c r="H18" s="7"/>
      <c r="I18" s="86"/>
      <c r="J18" s="7"/>
      <c r="K18" s="86"/>
      <c r="L18" s="90"/>
    </row>
    <row r="19" spans="1:12" ht="15.75">
      <c r="A19" s="8"/>
      <c r="B19" s="7"/>
      <c r="C19" s="7"/>
      <c r="D19" s="86"/>
      <c r="E19" s="7"/>
      <c r="F19" s="29"/>
      <c r="G19" s="92"/>
      <c r="H19" s="7"/>
      <c r="I19" s="86"/>
      <c r="J19" s="7"/>
      <c r="K19" s="86"/>
      <c r="L19" s="90"/>
    </row>
    <row r="20" spans="1:12" ht="15.75">
      <c r="A20" s="8"/>
      <c r="B20" s="7"/>
      <c r="C20" s="7"/>
      <c r="D20" s="86"/>
      <c r="E20" s="7"/>
      <c r="F20" s="29"/>
      <c r="G20" s="92"/>
      <c r="H20" s="7"/>
      <c r="I20" s="86"/>
      <c r="J20" s="7"/>
      <c r="K20" s="86"/>
      <c r="L20" s="90"/>
    </row>
    <row r="21" spans="1:12" ht="15.75">
      <c r="A21" s="8"/>
      <c r="B21" s="7"/>
      <c r="C21" s="7"/>
      <c r="D21" s="86"/>
      <c r="E21" s="7"/>
      <c r="F21" s="29"/>
      <c r="G21" s="92"/>
      <c r="H21" s="7"/>
      <c r="I21" s="86"/>
      <c r="J21" s="7"/>
      <c r="K21" s="86"/>
      <c r="L21" s="90"/>
    </row>
    <row r="22" spans="1:12" ht="15.75">
      <c r="A22" s="8"/>
      <c r="B22" s="7"/>
      <c r="C22" s="7"/>
      <c r="D22" s="86"/>
      <c r="E22" s="7"/>
      <c r="F22" s="29"/>
      <c r="G22" s="92"/>
      <c r="H22" s="7"/>
      <c r="I22" s="86"/>
      <c r="J22" s="7"/>
      <c r="K22" s="86"/>
      <c r="L22" s="90"/>
    </row>
    <row r="23" spans="1:12" ht="15.75">
      <c r="A23" s="8"/>
      <c r="B23" s="7"/>
      <c r="C23" s="7"/>
      <c r="D23" s="86"/>
      <c r="E23" s="7"/>
      <c r="F23" s="29"/>
      <c r="G23" s="92"/>
      <c r="H23" s="7"/>
      <c r="I23" s="86"/>
      <c r="J23" s="7"/>
      <c r="K23" s="86"/>
      <c r="L23" s="90"/>
    </row>
    <row r="24" spans="1:12" ht="15.75">
      <c r="A24" s="8"/>
      <c r="B24" s="7"/>
      <c r="C24" s="7"/>
      <c r="D24" s="86"/>
      <c r="E24" s="7"/>
      <c r="F24" s="29"/>
      <c r="G24" s="92"/>
      <c r="H24" s="7"/>
      <c r="I24" s="86"/>
      <c r="J24" s="7"/>
      <c r="K24" s="86"/>
      <c r="L24" s="90"/>
    </row>
    <row r="25" spans="1:12" ht="15.75">
      <c r="A25" s="8"/>
      <c r="B25" s="7"/>
      <c r="C25" s="7"/>
      <c r="D25" s="86"/>
      <c r="E25" s="7"/>
      <c r="F25" s="29"/>
      <c r="G25" s="92"/>
      <c r="H25" s="7"/>
      <c r="I25" s="86"/>
      <c r="J25" s="7"/>
      <c r="K25" s="86"/>
      <c r="L25" s="90"/>
    </row>
    <row r="26" spans="1:12" ht="15.75">
      <c r="A26" s="8"/>
      <c r="B26" s="7"/>
      <c r="C26" s="7"/>
      <c r="D26" s="86"/>
      <c r="E26" s="7"/>
      <c r="F26" s="29"/>
      <c r="G26" s="92"/>
      <c r="H26" s="7"/>
      <c r="I26" s="86"/>
      <c r="J26" s="7"/>
      <c r="K26" s="86"/>
      <c r="L26" s="90"/>
    </row>
    <row r="27" spans="1:12" ht="15.75">
      <c r="A27" s="8"/>
      <c r="B27" s="7"/>
      <c r="C27" s="7"/>
      <c r="D27" s="86"/>
      <c r="E27" s="7"/>
      <c r="F27" s="29"/>
      <c r="G27" s="92"/>
      <c r="H27" s="7"/>
      <c r="I27" s="86"/>
      <c r="J27" s="7"/>
      <c r="K27" s="86"/>
      <c r="L27" s="90"/>
    </row>
    <row r="28" spans="1:12" ht="15.75">
      <c r="A28" s="8"/>
      <c r="B28" s="7"/>
      <c r="C28" s="7"/>
      <c r="D28" s="86"/>
      <c r="E28" s="7"/>
      <c r="F28" s="29"/>
      <c r="G28" s="92"/>
      <c r="H28" s="7"/>
      <c r="I28" s="86"/>
      <c r="J28" s="7"/>
      <c r="K28" s="86"/>
      <c r="L28" s="90"/>
    </row>
    <row r="29" spans="1:12" ht="15.75">
      <c r="A29" s="8"/>
      <c r="B29" s="7"/>
      <c r="C29" s="7"/>
      <c r="D29" s="86"/>
      <c r="E29" s="7"/>
      <c r="F29" s="29"/>
      <c r="G29" s="92"/>
      <c r="H29" s="7"/>
      <c r="I29" s="86"/>
      <c r="J29" s="7"/>
      <c r="K29" s="86"/>
      <c r="L29" s="90"/>
    </row>
    <row r="30" spans="1:12" ht="15.75">
      <c r="A30" s="8"/>
      <c r="B30" s="7"/>
      <c r="C30" s="7"/>
      <c r="D30" s="86"/>
      <c r="E30" s="7"/>
      <c r="F30" s="29"/>
      <c r="G30" s="92"/>
      <c r="H30" s="7"/>
      <c r="I30" s="86"/>
      <c r="J30" s="7"/>
      <c r="K30" s="86"/>
      <c r="L30" s="90"/>
    </row>
    <row r="31" spans="1:12" ht="15.75">
      <c r="A31" s="8"/>
      <c r="B31" s="7"/>
      <c r="C31" s="7"/>
      <c r="D31" s="86"/>
      <c r="E31" s="7"/>
      <c r="F31" s="29"/>
      <c r="G31" s="92"/>
      <c r="H31" s="7"/>
      <c r="I31" s="86"/>
      <c r="J31" s="7"/>
      <c r="K31" s="86"/>
      <c r="L31" s="90"/>
    </row>
    <row r="32" spans="1:12" ht="15.75">
      <c r="A32" s="8"/>
      <c r="B32" s="7"/>
      <c r="C32" s="7"/>
      <c r="D32" s="86"/>
      <c r="E32" s="7"/>
      <c r="F32" s="29"/>
      <c r="G32" s="92"/>
      <c r="H32" s="7"/>
      <c r="I32" s="86"/>
      <c r="J32" s="7"/>
      <c r="K32" s="86"/>
      <c r="L32" s="90"/>
    </row>
    <row r="33" spans="1:12" ht="15.75">
      <c r="A33" s="8"/>
      <c r="B33" s="7"/>
      <c r="C33" s="7"/>
      <c r="D33" s="86"/>
      <c r="E33" s="7"/>
      <c r="F33" s="29"/>
      <c r="G33" s="92"/>
      <c r="H33" s="7"/>
      <c r="I33" s="86"/>
      <c r="J33" s="7"/>
      <c r="K33" s="86"/>
      <c r="L33" s="90"/>
    </row>
    <row r="34" spans="1:12" ht="15.75">
      <c r="A34" s="8"/>
      <c r="B34" s="7"/>
      <c r="C34" s="7"/>
      <c r="D34" s="86"/>
      <c r="E34" s="7"/>
      <c r="F34" s="29"/>
      <c r="G34" s="92"/>
      <c r="H34" s="7"/>
      <c r="I34" s="86"/>
      <c r="J34" s="7"/>
      <c r="K34" s="86"/>
      <c r="L34" s="90"/>
    </row>
    <row r="35" spans="1:12" ht="15.75">
      <c r="A35" s="8"/>
      <c r="B35" s="7"/>
      <c r="C35" s="7"/>
      <c r="D35" s="86"/>
      <c r="E35" s="7"/>
      <c r="F35" s="29"/>
      <c r="G35" s="92"/>
      <c r="H35" s="7"/>
      <c r="I35" s="86"/>
      <c r="J35" s="7"/>
      <c r="K35" s="86"/>
      <c r="L35" s="90"/>
    </row>
    <row r="36" spans="1:12" ht="15.75">
      <c r="A36" s="8"/>
      <c r="B36" s="7"/>
      <c r="C36" s="7"/>
      <c r="D36" s="86"/>
      <c r="E36" s="7"/>
      <c r="F36" s="29"/>
      <c r="G36" s="92"/>
      <c r="H36" s="7"/>
      <c r="I36" s="86"/>
      <c r="J36" s="7"/>
      <c r="K36" s="86"/>
      <c r="L36" s="90"/>
    </row>
    <row r="37" spans="1:12" ht="15.75">
      <c r="A37" s="8"/>
      <c r="B37" s="7"/>
      <c r="C37" s="7"/>
      <c r="D37" s="86"/>
      <c r="E37" s="7"/>
      <c r="F37" s="29"/>
      <c r="G37" s="92"/>
      <c r="H37" s="7"/>
      <c r="I37" s="86"/>
      <c r="J37" s="7"/>
      <c r="K37" s="86"/>
      <c r="L37" s="90"/>
    </row>
    <row r="38" spans="1:12" ht="15.75">
      <c r="A38" s="8"/>
      <c r="B38" s="7"/>
      <c r="C38" s="7"/>
      <c r="D38" s="86"/>
      <c r="E38" s="7"/>
      <c r="F38" s="29"/>
      <c r="G38" s="92"/>
      <c r="H38" s="7"/>
      <c r="I38" s="86"/>
      <c r="J38" s="7"/>
      <c r="K38" s="86"/>
      <c r="L38" s="90"/>
    </row>
    <row r="39" spans="1:12" ht="15.75">
      <c r="A39" s="8"/>
      <c r="B39" s="7"/>
      <c r="C39" s="7"/>
      <c r="D39" s="86"/>
      <c r="E39" s="7"/>
      <c r="F39" s="29"/>
      <c r="G39" s="92"/>
      <c r="H39" s="7"/>
      <c r="I39" s="86"/>
      <c r="J39" s="7"/>
      <c r="K39" s="86"/>
      <c r="L39" s="90"/>
    </row>
    <row r="40" spans="1:12" ht="15.75">
      <c r="A40" s="8"/>
      <c r="B40" s="7"/>
      <c r="C40" s="7"/>
      <c r="D40" s="86"/>
      <c r="E40" s="7"/>
      <c r="F40" s="29"/>
      <c r="G40" s="92"/>
      <c r="H40" s="7"/>
      <c r="I40" s="86"/>
      <c r="J40" s="7"/>
      <c r="K40" s="86"/>
      <c r="L40" s="90"/>
    </row>
    <row r="41" spans="1:12" ht="15.75">
      <c r="A41" s="8"/>
      <c r="B41" s="7"/>
      <c r="C41" s="7"/>
      <c r="D41" s="86"/>
      <c r="E41" s="7"/>
      <c r="F41" s="29"/>
      <c r="G41" s="92"/>
      <c r="H41" s="7"/>
      <c r="I41" s="86"/>
      <c r="J41" s="7"/>
      <c r="K41" s="86"/>
      <c r="L41" s="90"/>
    </row>
    <row r="42" spans="1:12" ht="15.75">
      <c r="A42" s="8"/>
      <c r="B42" s="7"/>
      <c r="C42" s="7"/>
      <c r="D42" s="86"/>
      <c r="E42" s="7"/>
      <c r="F42" s="29"/>
      <c r="G42" s="92"/>
      <c r="H42" s="7"/>
      <c r="I42" s="86"/>
      <c r="J42" s="7"/>
      <c r="K42" s="86"/>
      <c r="L42" s="90"/>
    </row>
    <row r="43" spans="1:12" ht="15.75">
      <c r="A43" s="8"/>
      <c r="B43" s="7"/>
      <c r="C43" s="7"/>
      <c r="D43" s="86"/>
      <c r="E43" s="7"/>
      <c r="F43" s="29"/>
      <c r="G43" s="92"/>
      <c r="H43" s="7"/>
      <c r="I43" s="86"/>
      <c r="J43" s="7"/>
      <c r="K43" s="86"/>
      <c r="L43" s="90"/>
    </row>
    <row r="44" spans="1:12" ht="15.75">
      <c r="A44" s="8"/>
      <c r="B44" s="7"/>
      <c r="C44" s="7"/>
      <c r="D44" s="86"/>
      <c r="E44" s="7"/>
      <c r="F44" s="29"/>
      <c r="G44" s="92"/>
      <c r="H44" s="7"/>
      <c r="I44" s="86"/>
      <c r="J44" s="7"/>
      <c r="K44" s="86"/>
      <c r="L44" s="90"/>
    </row>
    <row r="45" spans="1:12" ht="15.75">
      <c r="A45" s="8"/>
      <c r="B45" s="7"/>
      <c r="C45" s="7"/>
      <c r="D45" s="86"/>
      <c r="E45" s="7"/>
      <c r="F45" s="29"/>
      <c r="G45" s="92"/>
      <c r="H45" s="7"/>
      <c r="I45" s="86"/>
      <c r="J45" s="7"/>
      <c r="K45" s="86"/>
      <c r="L45" s="90"/>
    </row>
    <row r="46" spans="1:12" ht="15.75">
      <c r="A46" s="8"/>
      <c r="B46" s="7"/>
      <c r="C46" s="7"/>
      <c r="D46" s="86"/>
      <c r="E46" s="7"/>
      <c r="F46" s="29"/>
      <c r="G46" s="92"/>
      <c r="H46" s="7"/>
      <c r="I46" s="86"/>
      <c r="J46" s="7"/>
      <c r="K46" s="86"/>
      <c r="L46" s="90"/>
    </row>
    <row r="47" spans="1:12" ht="15.75">
      <c r="A47" s="8"/>
      <c r="B47" s="7"/>
      <c r="C47" s="7"/>
      <c r="D47" s="86"/>
      <c r="E47" s="7"/>
      <c r="F47" s="29"/>
      <c r="G47" s="92"/>
      <c r="H47" s="7"/>
      <c r="I47" s="86"/>
      <c r="J47" s="7"/>
      <c r="K47" s="86"/>
      <c r="L47" s="90"/>
    </row>
    <row r="48" spans="1:12" ht="15.75">
      <c r="A48" s="8"/>
      <c r="B48" s="7"/>
      <c r="C48" s="7"/>
      <c r="D48" s="86"/>
      <c r="E48" s="7"/>
      <c r="F48" s="29"/>
      <c r="G48" s="92"/>
      <c r="H48" s="7"/>
      <c r="I48" s="86"/>
      <c r="J48" s="7"/>
      <c r="K48" s="86"/>
      <c r="L48" s="90"/>
    </row>
    <row r="49" spans="1:12" ht="15.75">
      <c r="A49" s="8"/>
      <c r="B49" s="7"/>
      <c r="C49" s="7"/>
      <c r="D49" s="86"/>
      <c r="E49" s="7"/>
      <c r="F49" s="29"/>
      <c r="G49" s="92"/>
      <c r="H49" s="7"/>
      <c r="I49" s="86"/>
      <c r="J49" s="7"/>
      <c r="K49" s="86"/>
      <c r="L49" s="90"/>
    </row>
    <row r="50" spans="1:12" ht="15.75">
      <c r="A50" s="8"/>
      <c r="B50" s="7"/>
      <c r="C50" s="7"/>
      <c r="D50" s="86"/>
      <c r="E50" s="7"/>
      <c r="F50" s="29"/>
      <c r="G50" s="92"/>
      <c r="H50" s="7"/>
      <c r="I50" s="86"/>
      <c r="J50" s="7"/>
      <c r="K50" s="86"/>
      <c r="L50" s="90"/>
    </row>
    <row r="51" spans="1:12" ht="15.75">
      <c r="A51" s="8"/>
      <c r="B51" s="7"/>
      <c r="C51" s="7"/>
      <c r="D51" s="86"/>
      <c r="E51" s="7"/>
      <c r="F51" s="29"/>
      <c r="G51" s="92"/>
      <c r="H51" s="7"/>
      <c r="I51" s="86"/>
      <c r="J51" s="7"/>
      <c r="K51" s="86"/>
      <c r="L51" s="90"/>
    </row>
    <row r="52" spans="1:12" ht="15.75">
      <c r="A52" s="8"/>
      <c r="B52" s="7"/>
      <c r="C52" s="7"/>
      <c r="D52" s="86"/>
      <c r="E52" s="7"/>
      <c r="F52" s="29"/>
      <c r="G52" s="92"/>
      <c r="H52" s="7"/>
      <c r="I52" s="86"/>
      <c r="J52" s="7"/>
      <c r="K52" s="86"/>
      <c r="L52" s="90"/>
    </row>
    <row r="53" spans="1:12" ht="15.75">
      <c r="A53" s="8"/>
      <c r="B53" s="7"/>
      <c r="C53" s="7"/>
      <c r="D53" s="86"/>
      <c r="E53" s="7"/>
      <c r="F53" s="29"/>
      <c r="G53" s="92"/>
      <c r="H53" s="7"/>
      <c r="I53" s="86"/>
      <c r="J53" s="7"/>
      <c r="K53" s="86"/>
      <c r="L53" s="90"/>
    </row>
    <row r="54" spans="1:12" ht="15.75">
      <c r="A54" s="8"/>
      <c r="B54" s="7"/>
      <c r="C54" s="7"/>
      <c r="D54" s="86"/>
      <c r="E54" s="7"/>
      <c r="F54" s="29"/>
      <c r="G54" s="92"/>
      <c r="H54" s="7"/>
      <c r="I54" s="86"/>
      <c r="J54" s="7"/>
      <c r="K54" s="86"/>
      <c r="L54" s="90"/>
    </row>
    <row r="55" spans="1:12" ht="15.75">
      <c r="A55" s="8"/>
      <c r="B55" s="7"/>
      <c r="C55" s="7"/>
      <c r="D55" s="86"/>
      <c r="E55" s="7"/>
      <c r="F55" s="29"/>
      <c r="G55" s="92"/>
      <c r="H55" s="7"/>
      <c r="I55" s="86"/>
      <c r="J55" s="7"/>
      <c r="K55" s="86"/>
      <c r="L55" s="90"/>
    </row>
    <row r="56" spans="1:12" ht="15.75">
      <c r="A56" s="8"/>
      <c r="B56" s="7"/>
      <c r="C56" s="7"/>
      <c r="D56" s="86"/>
      <c r="E56" s="7"/>
      <c r="F56" s="29"/>
      <c r="G56" s="92"/>
      <c r="H56" s="7"/>
      <c r="I56" s="86"/>
      <c r="J56" s="7"/>
      <c r="K56" s="86"/>
      <c r="L56" s="90"/>
    </row>
    <row r="57" spans="1:12" ht="15.75">
      <c r="A57" s="8"/>
      <c r="B57" s="7"/>
      <c r="C57" s="7"/>
      <c r="D57" s="86"/>
      <c r="E57" s="7"/>
      <c r="F57" s="29"/>
      <c r="G57" s="92"/>
      <c r="H57" s="7"/>
      <c r="I57" s="86"/>
      <c r="J57" s="7"/>
      <c r="K57" s="86"/>
      <c r="L57" s="90"/>
    </row>
    <row r="58" spans="1:12" ht="15.75">
      <c r="A58" s="8"/>
      <c r="B58" s="7"/>
      <c r="C58" s="7"/>
      <c r="D58" s="86"/>
      <c r="E58" s="7"/>
      <c r="F58" s="29"/>
      <c r="G58" s="92"/>
      <c r="H58" s="7"/>
      <c r="I58" s="86"/>
      <c r="J58" s="7"/>
      <c r="K58" s="86"/>
      <c r="L58" s="90"/>
    </row>
    <row r="59" spans="1:12" ht="15.75">
      <c r="A59" s="8"/>
      <c r="B59" s="7"/>
      <c r="C59" s="7"/>
      <c r="D59" s="86"/>
      <c r="E59" s="7"/>
      <c r="F59" s="29"/>
      <c r="G59" s="92"/>
      <c r="H59" s="7"/>
      <c r="I59" s="86"/>
      <c r="J59" s="7"/>
      <c r="K59" s="86"/>
      <c r="L59" s="90"/>
    </row>
    <row r="60" spans="1:12" ht="15.75">
      <c r="A60" s="8"/>
      <c r="B60" s="7"/>
      <c r="C60" s="7"/>
      <c r="D60" s="86"/>
      <c r="E60" s="7"/>
      <c r="F60" s="29"/>
      <c r="G60" s="92"/>
      <c r="H60" s="7"/>
      <c r="I60" s="86"/>
      <c r="J60" s="7"/>
      <c r="K60" s="86"/>
      <c r="L60" s="90"/>
    </row>
    <row r="61" spans="1:12" ht="15.75">
      <c r="A61" s="8"/>
      <c r="B61" s="7"/>
      <c r="C61" s="7"/>
      <c r="D61" s="86"/>
      <c r="E61" s="7"/>
      <c r="F61" s="29"/>
      <c r="G61" s="92"/>
      <c r="H61" s="7"/>
      <c r="I61" s="86"/>
      <c r="J61" s="7"/>
      <c r="K61" s="86"/>
      <c r="L61" s="90"/>
    </row>
    <row r="62" spans="1:12" ht="15.75">
      <c r="A62" s="48"/>
      <c r="B62" s="11"/>
      <c r="C62" s="11"/>
      <c r="D62" s="89"/>
      <c r="E62" s="11"/>
      <c r="F62" s="49"/>
      <c r="G62" s="93"/>
      <c r="H62" s="11"/>
      <c r="I62" s="89"/>
      <c r="J62" s="7"/>
      <c r="K62" s="86"/>
      <c r="L62" s="90"/>
    </row>
  </sheetData>
  <sheetProtection/>
  <mergeCells count="6">
    <mergeCell ref="A4:A5"/>
    <mergeCell ref="B4:B5"/>
    <mergeCell ref="H4:I4"/>
    <mergeCell ref="J4:K4"/>
    <mergeCell ref="C4:D4"/>
    <mergeCell ref="E4:G4"/>
  </mergeCells>
  <printOptions/>
  <pageMargins left="0.14" right="0.5" top="0.17" bottom="0.15" header="0.13" footer="0.12"/>
  <pageSetup horizontalDpi="120" verticalDpi="120" orientation="landscape" paperSize="120" scale="71" r:id="rId1"/>
  <colBreaks count="2" manualBreakCount="2">
    <brk id="12" max="34" man="1"/>
    <brk id="13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6">
      <selection activeCell="E23" sqref="E23"/>
    </sheetView>
  </sheetViews>
  <sheetFormatPr defaultColWidth="0" defaultRowHeight="12.75"/>
  <cols>
    <col min="1" max="1" width="9.140625" style="51" bestFit="1" customWidth="1"/>
    <col min="2" max="2" width="26.140625" style="51" customWidth="1"/>
    <col min="3" max="3" width="10.28125" style="51" bestFit="1" customWidth="1"/>
    <col min="4" max="4" width="27.421875" style="98" bestFit="1" customWidth="1"/>
    <col min="5" max="5" width="12.00390625" style="51" bestFit="1" customWidth="1"/>
    <col min="6" max="6" width="16.57421875" style="98" bestFit="1" customWidth="1"/>
    <col min="7" max="7" width="12.28125" style="51" customWidth="1"/>
    <col min="8" max="8" width="12.8515625" style="98" customWidth="1"/>
    <col min="9" max="9" width="16.28125" style="98" customWidth="1"/>
    <col min="10" max="10" width="0.71875" style="51" customWidth="1"/>
    <col min="11" max="16384" width="9.140625" style="51" hidden="1" customWidth="1"/>
  </cols>
  <sheetData>
    <row r="1" spans="1:9" s="7" customFormat="1" ht="15.75">
      <c r="A1" s="5" t="s">
        <v>148</v>
      </c>
      <c r="B1" s="6" t="s">
        <v>159</v>
      </c>
      <c r="D1" s="86"/>
      <c r="F1" s="86"/>
      <c r="H1" s="86"/>
      <c r="I1" s="86"/>
    </row>
    <row r="2" spans="1:9" s="7" customFormat="1" ht="15.75">
      <c r="A2" s="8"/>
      <c r="B2" s="6" t="s">
        <v>149</v>
      </c>
      <c r="D2" s="86"/>
      <c r="F2" s="86"/>
      <c r="H2" s="86"/>
      <c r="I2" s="86"/>
    </row>
    <row r="3" spans="1:9" s="7" customFormat="1" ht="15.75">
      <c r="A3" s="8"/>
      <c r="D3" s="86"/>
      <c r="F3" s="86"/>
      <c r="H3" s="86"/>
      <c r="I3" s="86"/>
    </row>
    <row r="4" spans="1:9" s="7" customFormat="1" ht="94.5" customHeight="1">
      <c r="A4" s="132" t="s">
        <v>83</v>
      </c>
      <c r="B4" s="133" t="s">
        <v>150</v>
      </c>
      <c r="C4" s="133" t="s">
        <v>151</v>
      </c>
      <c r="D4" s="134" t="s">
        <v>152</v>
      </c>
      <c r="E4" s="133" t="s">
        <v>127</v>
      </c>
      <c r="F4" s="133"/>
      <c r="G4" s="133" t="s">
        <v>128</v>
      </c>
      <c r="H4" s="133"/>
      <c r="I4" s="134" t="s">
        <v>153</v>
      </c>
    </row>
    <row r="5" spans="1:9" s="7" customFormat="1" ht="110.25">
      <c r="A5" s="132"/>
      <c r="B5" s="133"/>
      <c r="C5" s="133"/>
      <c r="D5" s="134"/>
      <c r="E5" s="9" t="s">
        <v>154</v>
      </c>
      <c r="F5" s="87" t="s">
        <v>155</v>
      </c>
      <c r="G5" s="9" t="s">
        <v>134</v>
      </c>
      <c r="H5" s="87" t="s">
        <v>156</v>
      </c>
      <c r="I5" s="134"/>
    </row>
    <row r="6" spans="1:9" s="40" customFormat="1" ht="15.75">
      <c r="A6" s="15">
        <v>1</v>
      </c>
      <c r="B6" s="18" t="s">
        <v>163</v>
      </c>
      <c r="C6" s="15">
        <v>0</v>
      </c>
      <c r="D6" s="93">
        <v>0</v>
      </c>
      <c r="E6" s="11">
        <v>0</v>
      </c>
      <c r="F6" s="89">
        <v>0</v>
      </c>
      <c r="G6" s="11">
        <v>0</v>
      </c>
      <c r="H6" s="89">
        <v>0</v>
      </c>
      <c r="I6" s="89">
        <v>0</v>
      </c>
    </row>
    <row r="7" spans="1:9" s="78" customFormat="1" ht="15.75">
      <c r="A7" s="4" t="s">
        <v>162</v>
      </c>
      <c r="B7" s="1"/>
      <c r="C7" s="4">
        <v>0</v>
      </c>
      <c r="D7" s="104">
        <v>0</v>
      </c>
      <c r="E7" s="101">
        <v>0</v>
      </c>
      <c r="F7" s="102">
        <v>0</v>
      </c>
      <c r="G7" s="101">
        <v>0</v>
      </c>
      <c r="H7" s="102">
        <v>0</v>
      </c>
      <c r="I7" s="102">
        <v>0</v>
      </c>
    </row>
    <row r="8" spans="1:9" s="40" customFormat="1" ht="15.75">
      <c r="A8" s="36"/>
      <c r="B8" s="33"/>
      <c r="C8" s="36"/>
      <c r="D8" s="94"/>
      <c r="F8" s="90"/>
      <c r="H8" s="90"/>
      <c r="I8" s="90"/>
    </row>
    <row r="9" spans="1:9" s="40" customFormat="1" ht="15.75">
      <c r="A9" s="36"/>
      <c r="B9" s="33"/>
      <c r="C9" s="36"/>
      <c r="D9" s="94"/>
      <c r="F9" s="90"/>
      <c r="H9" s="90"/>
      <c r="I9" s="90"/>
    </row>
    <row r="10" spans="1:9" s="40" customFormat="1" ht="15.75">
      <c r="A10" s="36"/>
      <c r="B10" s="33"/>
      <c r="C10" s="36"/>
      <c r="D10" s="94"/>
      <c r="F10" s="90"/>
      <c r="H10" s="90"/>
      <c r="I10" s="90"/>
    </row>
    <row r="11" spans="1:9" s="40" customFormat="1" ht="15.75">
      <c r="A11" s="36"/>
      <c r="B11" s="33"/>
      <c r="C11" s="36"/>
      <c r="D11" s="94"/>
      <c r="F11" s="90"/>
      <c r="H11" s="90"/>
      <c r="I11" s="90"/>
    </row>
    <row r="12" spans="1:9" s="40" customFormat="1" ht="15.75">
      <c r="A12" s="36"/>
      <c r="B12" s="33"/>
      <c r="C12" s="36"/>
      <c r="D12" s="94"/>
      <c r="F12" s="90"/>
      <c r="H12" s="90"/>
      <c r="I12" s="90"/>
    </row>
    <row r="13" spans="1:9" s="40" customFormat="1" ht="15.75">
      <c r="A13" s="36"/>
      <c r="B13" s="33"/>
      <c r="C13" s="36"/>
      <c r="D13" s="94"/>
      <c r="F13" s="90"/>
      <c r="H13" s="90"/>
      <c r="I13" s="90"/>
    </row>
    <row r="14" spans="1:9" s="40" customFormat="1" ht="15.75">
      <c r="A14" s="36"/>
      <c r="B14" s="33"/>
      <c r="C14" s="36"/>
      <c r="D14" s="94"/>
      <c r="F14" s="90"/>
      <c r="H14" s="90"/>
      <c r="I14" s="90"/>
    </row>
    <row r="15" spans="1:9" s="40" customFormat="1" ht="15.75">
      <c r="A15" s="36"/>
      <c r="B15" s="33"/>
      <c r="C15" s="36"/>
      <c r="D15" s="94"/>
      <c r="F15" s="90"/>
      <c r="H15" s="90"/>
      <c r="I15" s="90"/>
    </row>
    <row r="16" spans="1:9" s="40" customFormat="1" ht="15.75">
      <c r="A16" s="36"/>
      <c r="B16" s="33"/>
      <c r="C16" s="36"/>
      <c r="D16" s="94"/>
      <c r="F16" s="90"/>
      <c r="H16" s="90"/>
      <c r="I16" s="90"/>
    </row>
    <row r="17" spans="1:9" s="40" customFormat="1" ht="15.75">
      <c r="A17" s="39"/>
      <c r="C17" s="39"/>
      <c r="D17" s="94"/>
      <c r="F17" s="90"/>
      <c r="H17" s="90"/>
      <c r="I17" s="90"/>
    </row>
    <row r="18" spans="1:9" s="40" customFormat="1" ht="15.75">
      <c r="A18" s="80"/>
      <c r="B18" s="80"/>
      <c r="C18" s="79"/>
      <c r="D18" s="99"/>
      <c r="E18" s="78"/>
      <c r="F18" s="95"/>
      <c r="G18" s="78"/>
      <c r="H18" s="95"/>
      <c r="I18" s="95"/>
    </row>
  </sheetData>
  <sheetProtection/>
  <mergeCells count="7">
    <mergeCell ref="I4:I5"/>
    <mergeCell ref="E4:F4"/>
    <mergeCell ref="G4:H4"/>
    <mergeCell ref="A4:A5"/>
    <mergeCell ref="B4:B5"/>
    <mergeCell ref="C4:C5"/>
    <mergeCell ref="D4:D5"/>
  </mergeCells>
  <conditionalFormatting sqref="D6:D18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4" topLeftCell="A5" activePane="bottomLeft" state="frozen"/>
      <selection pane="topLeft" activeCell="B3" sqref="B3:E3"/>
      <selection pane="bottomLeft" activeCell="A6" sqref="A6:IV6"/>
    </sheetView>
  </sheetViews>
  <sheetFormatPr defaultColWidth="0" defaultRowHeight="12.75"/>
  <cols>
    <col min="1" max="1" width="7.7109375" style="39" bestFit="1" customWidth="1"/>
    <col min="2" max="2" width="25.00390625" style="40" bestFit="1" customWidth="1"/>
    <col min="3" max="3" width="11.140625" style="40" bestFit="1" customWidth="1"/>
    <col min="4" max="4" width="27.28125" style="40" bestFit="1" customWidth="1"/>
    <col min="5" max="5" width="23.28125" style="40" customWidth="1"/>
    <col min="6" max="6" width="0.71875" style="40" customWidth="1"/>
    <col min="7" max="16384" width="28.00390625" style="40" hidden="1" customWidth="1"/>
  </cols>
  <sheetData>
    <row r="1" spans="1:2" s="30" customFormat="1" ht="15.75">
      <c r="A1" s="5"/>
      <c r="B1" s="30" t="s">
        <v>159</v>
      </c>
    </row>
    <row r="2" spans="1:5" s="7" customFormat="1" ht="15.75">
      <c r="A2" s="5" t="s">
        <v>88</v>
      </c>
      <c r="B2" s="135" t="s">
        <v>89</v>
      </c>
      <c r="C2" s="135"/>
      <c r="D2" s="135"/>
      <c r="E2" s="135"/>
    </row>
    <row r="3" s="7" customFormat="1" ht="16.5" thickBot="1">
      <c r="A3" s="8"/>
    </row>
    <row r="4" spans="1:5" s="7" customFormat="1" ht="95.25" thickBot="1">
      <c r="A4" s="12" t="s">
        <v>83</v>
      </c>
      <c r="B4" s="13" t="s">
        <v>84</v>
      </c>
      <c r="C4" s="14" t="s">
        <v>90</v>
      </c>
      <c r="D4" s="14" t="s">
        <v>157</v>
      </c>
      <c r="E4" s="14" t="s">
        <v>158</v>
      </c>
    </row>
    <row r="5" spans="1:5" s="7" customFormat="1" ht="15.75">
      <c r="A5" s="105">
        <v>1</v>
      </c>
      <c r="B5" s="106" t="s">
        <v>163</v>
      </c>
      <c r="C5" s="106" t="s">
        <v>164</v>
      </c>
      <c r="D5" s="106" t="s">
        <v>164</v>
      </c>
      <c r="E5" s="106"/>
    </row>
    <row r="6" spans="1:4" s="30" customFormat="1" ht="15.75">
      <c r="A6" s="100" t="s">
        <v>162</v>
      </c>
      <c r="B6" s="101"/>
      <c r="C6" s="101">
        <v>0</v>
      </c>
      <c r="D6" s="101">
        <v>0</v>
      </c>
    </row>
    <row r="7" s="7" customFormat="1" ht="15.75">
      <c r="A7" s="8"/>
    </row>
    <row r="8" s="7" customFormat="1" ht="15.75">
      <c r="A8" s="8"/>
    </row>
    <row r="9" s="7" customFormat="1" ht="15.75">
      <c r="A9" s="8"/>
    </row>
    <row r="10" s="7" customFormat="1" ht="15.75">
      <c r="A10" s="8"/>
    </row>
    <row r="11" s="7" customFormat="1" ht="15.75">
      <c r="A11" s="8"/>
    </row>
    <row r="12" s="7" customFormat="1" ht="15.75">
      <c r="A12" s="8"/>
    </row>
    <row r="13" s="7" customFormat="1" ht="15.75">
      <c r="A13" s="8"/>
    </row>
    <row r="14" s="7" customFormat="1" ht="15.75">
      <c r="A14" s="8"/>
    </row>
    <row r="15" s="7" customFormat="1" ht="15.75">
      <c r="A15" s="8"/>
    </row>
    <row r="16" s="7" customFormat="1" ht="15.75">
      <c r="A16" s="8"/>
    </row>
    <row r="17" s="7" customFormat="1" ht="15.75">
      <c r="A17" s="8"/>
    </row>
    <row r="18" s="7" customFormat="1" ht="15.75">
      <c r="A18" s="8"/>
    </row>
    <row r="19" s="7" customFormat="1" ht="15.75">
      <c r="A19" s="8"/>
    </row>
    <row r="20" s="7" customFormat="1" ht="15.75">
      <c r="A20" s="8"/>
    </row>
    <row r="21" s="7" customFormat="1" ht="15.75">
      <c r="A21" s="8"/>
    </row>
    <row r="22" s="7" customFormat="1" ht="15.75">
      <c r="A22" s="8"/>
    </row>
    <row r="23" s="7" customFormat="1" ht="15.75">
      <c r="A23" s="8"/>
    </row>
    <row r="24" s="7" customFormat="1" ht="15.75">
      <c r="A24" s="8"/>
    </row>
    <row r="25" s="7" customFormat="1" ht="15.75">
      <c r="A25" s="8"/>
    </row>
    <row r="26" s="7" customFormat="1" ht="15.75">
      <c r="A26" s="8"/>
    </row>
    <row r="27" s="7" customFormat="1" ht="15.75">
      <c r="A27" s="8"/>
    </row>
    <row r="28" s="7" customFormat="1" ht="15.75">
      <c r="A28" s="8"/>
    </row>
    <row r="29" s="7" customFormat="1" ht="15.75">
      <c r="A29" s="8"/>
    </row>
    <row r="30" s="7" customFormat="1" ht="15.75">
      <c r="A30" s="8"/>
    </row>
    <row r="31" s="7" customFormat="1" ht="15.75">
      <c r="A31" s="8"/>
    </row>
    <row r="32" s="7" customFormat="1" ht="15.75">
      <c r="A32" s="8"/>
    </row>
    <row r="33" s="7" customFormat="1" ht="15.75">
      <c r="A33" s="8"/>
    </row>
    <row r="34" s="7" customFormat="1" ht="15.75">
      <c r="A34" s="8"/>
    </row>
    <row r="35" s="7" customFormat="1" ht="15.75">
      <c r="A35" s="8"/>
    </row>
    <row r="36" s="7" customFormat="1" ht="15.75">
      <c r="A36" s="8"/>
    </row>
    <row r="37" s="7" customFormat="1" ht="15.75">
      <c r="A37" s="8"/>
    </row>
    <row r="38" s="7" customFormat="1" ht="15.75">
      <c r="A38" s="8"/>
    </row>
    <row r="39" s="7" customFormat="1" ht="15.75">
      <c r="A39" s="8"/>
    </row>
    <row r="40" s="7" customFormat="1" ht="15.75">
      <c r="A40" s="8"/>
    </row>
    <row r="41" s="7" customFormat="1" ht="15.75">
      <c r="A41" s="8"/>
    </row>
    <row r="42" s="7" customFormat="1" ht="15.75">
      <c r="A42" s="8"/>
    </row>
    <row r="43" s="7" customFormat="1" ht="15.75">
      <c r="A43" s="8"/>
    </row>
    <row r="44" s="7" customFormat="1" ht="15.75">
      <c r="A44" s="8"/>
    </row>
    <row r="45" s="7" customFormat="1" ht="15.75">
      <c r="A45" s="8"/>
    </row>
    <row r="46" s="7" customFormat="1" ht="15.75">
      <c r="A46" s="8"/>
    </row>
    <row r="47" s="7" customFormat="1" ht="15.75">
      <c r="A47" s="8"/>
    </row>
    <row r="48" s="7" customFormat="1" ht="15.75">
      <c r="A48" s="8"/>
    </row>
    <row r="49" s="7" customFormat="1" ht="15.75">
      <c r="A49" s="8"/>
    </row>
    <row r="50" s="7" customFormat="1" ht="15.75">
      <c r="A50" s="8"/>
    </row>
    <row r="51" s="7" customFormat="1" ht="15.75">
      <c r="A51" s="8"/>
    </row>
    <row r="52" s="7" customFormat="1" ht="15.75">
      <c r="A52" s="8"/>
    </row>
    <row r="53" s="7" customFormat="1" ht="15.75">
      <c r="A53" s="8"/>
    </row>
    <row r="54" s="7" customFormat="1" ht="15.75">
      <c r="A54" s="8"/>
    </row>
    <row r="55" s="7" customFormat="1" ht="15.75">
      <c r="A55" s="8"/>
    </row>
    <row r="56" s="7" customFormat="1" ht="15.75">
      <c r="A56" s="8"/>
    </row>
    <row r="57" s="7" customFormat="1" ht="15.75">
      <c r="A57" s="8"/>
    </row>
    <row r="58" s="7" customFormat="1" ht="15.75">
      <c r="A58" s="8"/>
    </row>
    <row r="59" s="7" customFormat="1" ht="15.75">
      <c r="A59" s="8"/>
    </row>
    <row r="60" s="7" customFormat="1" ht="15.75">
      <c r="A60" s="8"/>
    </row>
    <row r="61" s="7" customFormat="1" ht="15.75">
      <c r="A61" s="8"/>
    </row>
    <row r="62" s="7" customFormat="1" ht="15.75">
      <c r="A62" s="8"/>
    </row>
    <row r="63" spans="1:9" s="7" customFormat="1" ht="15.75">
      <c r="A63" s="39"/>
      <c r="B63" s="40"/>
      <c r="C63" s="40"/>
      <c r="D63" s="40"/>
      <c r="E63" s="40"/>
      <c r="F63" s="40"/>
      <c r="G63" s="81"/>
      <c r="H63" s="11"/>
      <c r="I63" s="11"/>
    </row>
  </sheetData>
  <sheetProtection/>
  <mergeCells count="1">
    <mergeCell ref="B2:E2"/>
  </mergeCells>
  <printOptions/>
  <pageMargins left="0.7" right="0.75" top="0.56" bottom="1" header="0.2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R.B</cp:lastModifiedBy>
  <cp:lastPrinted>2012-01-03T10:29:23Z</cp:lastPrinted>
  <dcterms:created xsi:type="dcterms:W3CDTF">1996-10-14T23:33:28Z</dcterms:created>
  <dcterms:modified xsi:type="dcterms:W3CDTF">2013-05-27T12:41:32Z</dcterms:modified>
  <cp:category/>
  <cp:version/>
  <cp:contentType/>
  <cp:contentStatus/>
</cp:coreProperties>
</file>